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87f4d453260bda2/2020/졸작/한이음 자료/개발일지^0요구명세^0WBS/"/>
    </mc:Choice>
  </mc:AlternateContent>
  <xr:revisionPtr revIDLastSave="1" documentId="11_0E6E780544FECEDB41AD56BE725876E1ED8F685B" xr6:coauthVersionLast="45" xr6:coauthVersionMax="45" xr10:uidLastSave="{CC91F7CB-6EE0-42D2-997D-3F50828412F6}"/>
  <bookViews>
    <workbookView xWindow="38280" yWindow="3435" windowWidth="29040" windowHeight="15840" tabRatio="666" firstSheet="2" activeTab="2" xr2:uid="{00000000-000D-0000-FFFF-FFFF00000000}"/>
  </bookViews>
  <sheets>
    <sheet name="문서 사용법" sheetId="18" state="hidden" r:id="rId1"/>
    <sheet name="Milestone_yyyymmdd_v0.0" sheetId="19" state="hidden" r:id="rId2"/>
    <sheet name="WBS_일단위" sheetId="21" r:id="rId3"/>
    <sheet name="WBS_yyyymmdd_v0.0(주단위)" sheetId="20" state="hidden" r:id="rId4"/>
    <sheet name="작성예_yyyymmdd_v0.0" sheetId="17" state="hidden" r:id="rId5"/>
    <sheet name="범례" sheetId="14" state="hidden" r:id="rId6"/>
  </sheets>
  <definedNames>
    <definedName name="실제완료주" localSheetId="1">Milestone_yyyymmdd_v0.0!#REF!</definedName>
    <definedName name="실제완료주" localSheetId="3">'WBS_yyyymmdd_v0.0(주단위)'!#REF!</definedName>
    <definedName name="실제완료주" localSheetId="2">WBS_일단위!#REF!</definedName>
    <definedName name="실제완료주" localSheetId="4">작성예_yyyymmdd_v0.0!#REF!</definedName>
    <definedName name="실제완료주">#REF!</definedName>
    <definedName name="완료예정주" localSheetId="1">Milestone_yyyymmdd_v0.0!#REF!</definedName>
    <definedName name="완료예정주" localSheetId="3">'WBS_yyyymmdd_v0.0(주단위)'!#REF!</definedName>
    <definedName name="완료예정주" localSheetId="2">WBS_일단위!#REF!</definedName>
    <definedName name="완료예정주" localSheetId="4">작성예_yyyymmdd_v0.0!#REF!</definedName>
    <definedName name="완료예정주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1" i="21" l="1"/>
  <c r="Q42" i="21"/>
  <c r="Q43" i="21"/>
  <c r="Q33" i="21"/>
  <c r="Q34" i="21"/>
  <c r="Q35" i="21"/>
  <c r="M33" i="21"/>
  <c r="M34" i="21"/>
  <c r="M35" i="21"/>
  <c r="M41" i="21"/>
  <c r="M42" i="21"/>
  <c r="M43" i="21"/>
  <c r="Q58" i="21"/>
  <c r="Q59" i="21"/>
  <c r="Q60" i="21"/>
  <c r="Q61" i="21"/>
  <c r="Q62" i="21"/>
  <c r="M58" i="21"/>
  <c r="M59" i="21"/>
  <c r="M60" i="21"/>
  <c r="M61" i="21"/>
  <c r="M62" i="21"/>
  <c r="M16" i="21" l="1"/>
  <c r="Q16" i="21"/>
  <c r="R16" i="21"/>
  <c r="B74" i="21"/>
  <c r="R57" i="21" l="1"/>
  <c r="Q57" i="21"/>
  <c r="M57" i="21"/>
  <c r="R56" i="21"/>
  <c r="Q56" i="21"/>
  <c r="M56" i="21"/>
  <c r="B56" i="21"/>
  <c r="R51" i="21"/>
  <c r="Q51" i="21"/>
  <c r="M51" i="21"/>
  <c r="R32" i="21"/>
  <c r="Q32" i="21"/>
  <c r="M32" i="21"/>
  <c r="R40" i="21"/>
  <c r="Q40" i="21"/>
  <c r="M40" i="21"/>
  <c r="R26" i="21"/>
  <c r="Q26" i="21"/>
  <c r="M26" i="21"/>
  <c r="R25" i="21"/>
  <c r="Q25" i="21"/>
  <c r="M25" i="21"/>
  <c r="R24" i="21"/>
  <c r="Q24" i="21"/>
  <c r="M24" i="21"/>
  <c r="R54" i="21"/>
  <c r="Q54" i="21"/>
  <c r="M54" i="21"/>
  <c r="R50" i="21"/>
  <c r="Q50" i="21"/>
  <c r="M50" i="21"/>
  <c r="R31" i="21"/>
  <c r="Q31" i="21"/>
  <c r="M31" i="21"/>
  <c r="L28" i="21"/>
  <c r="M28" i="21"/>
  <c r="Q28" i="21"/>
  <c r="R28" i="21"/>
  <c r="M36" i="21"/>
  <c r="Q36" i="21"/>
  <c r="R36" i="21"/>
  <c r="R72" i="21"/>
  <c r="Q72" i="21"/>
  <c r="M72" i="21"/>
  <c r="R14" i="21"/>
  <c r="Q14" i="21"/>
  <c r="M14" i="21"/>
  <c r="L14" i="21"/>
  <c r="R18" i="21"/>
  <c r="Q18" i="21"/>
  <c r="M18" i="21"/>
  <c r="L18" i="21"/>
  <c r="R23" i="21"/>
  <c r="Q23" i="21"/>
  <c r="M23" i="21"/>
  <c r="L23" i="21"/>
  <c r="R45" i="21"/>
  <c r="Q45" i="21"/>
  <c r="M45" i="21"/>
  <c r="L45" i="21"/>
  <c r="R64" i="21"/>
  <c r="Q64" i="21"/>
  <c r="M64" i="21"/>
  <c r="L64" i="21"/>
  <c r="R68" i="21"/>
  <c r="Q68" i="21"/>
  <c r="R67" i="21"/>
  <c r="Q67" i="21"/>
  <c r="R66" i="21"/>
  <c r="Q66" i="21"/>
  <c r="M68" i="21"/>
  <c r="M67" i="21"/>
  <c r="M66" i="21"/>
  <c r="R55" i="21"/>
  <c r="Q55" i="21"/>
  <c r="M55" i="21"/>
  <c r="R52" i="21"/>
  <c r="Q52" i="21"/>
  <c r="M52" i="21"/>
  <c r="R48" i="21"/>
  <c r="R47" i="21"/>
  <c r="Q48" i="21"/>
  <c r="Q47" i="21"/>
  <c r="M48" i="21"/>
  <c r="M47" i="21"/>
  <c r="R30" i="21"/>
  <c r="Q30" i="21"/>
  <c r="M30" i="21"/>
  <c r="R39" i="21"/>
  <c r="Q39" i="21"/>
  <c r="R38" i="21"/>
  <c r="Q38" i="21"/>
  <c r="R37" i="21"/>
  <c r="Q37" i="21"/>
  <c r="M39" i="21"/>
  <c r="M38" i="21"/>
  <c r="M37" i="21"/>
  <c r="R75" i="21"/>
  <c r="Q75" i="21"/>
  <c r="M75" i="21"/>
  <c r="R74" i="21"/>
  <c r="Q74" i="21"/>
  <c r="M74" i="21"/>
  <c r="L74" i="21"/>
  <c r="B75" i="21"/>
  <c r="R71" i="21"/>
  <c r="Q71" i="21"/>
  <c r="M71" i="21"/>
  <c r="R70" i="21"/>
  <c r="Q70" i="21"/>
  <c r="M70" i="21"/>
  <c r="L70" i="21"/>
  <c r="B70" i="21"/>
  <c r="B71" i="21" s="1"/>
  <c r="R65" i="21"/>
  <c r="Q65" i="21"/>
  <c r="M65" i="21"/>
  <c r="B64" i="21"/>
  <c r="B65" i="21" s="1"/>
  <c r="R53" i="21"/>
  <c r="Q53" i="21"/>
  <c r="M53" i="21"/>
  <c r="R49" i="21"/>
  <c r="Q49" i="21"/>
  <c r="M49" i="21"/>
  <c r="R46" i="21"/>
  <c r="Q46" i="21"/>
  <c r="M46" i="21"/>
  <c r="B45" i="21"/>
  <c r="B49" i="21"/>
  <c r="B53" i="21" s="1"/>
  <c r="B23" i="21"/>
  <c r="B24" i="21" s="1"/>
  <c r="R29" i="21"/>
  <c r="Q29" i="21"/>
  <c r="M29" i="21"/>
  <c r="S13" i="21"/>
  <c r="T13" i="21" s="1"/>
  <c r="R21" i="21"/>
  <c r="Q21" i="21"/>
  <c r="M21" i="21"/>
  <c r="R20" i="21"/>
  <c r="Q20" i="21"/>
  <c r="M20" i="21"/>
  <c r="R19" i="21"/>
  <c r="Q19" i="21"/>
  <c r="M19" i="21"/>
  <c r="R15" i="21"/>
  <c r="Q15" i="21"/>
  <c r="M15" i="21"/>
  <c r="F10" i="21"/>
  <c r="R109" i="20"/>
  <c r="Q109" i="20"/>
  <c r="M109" i="20"/>
  <c r="L109" i="20"/>
  <c r="R108" i="20"/>
  <c r="Q108" i="20"/>
  <c r="M108" i="20"/>
  <c r="L108" i="20"/>
  <c r="R107" i="20"/>
  <c r="Q107" i="20"/>
  <c r="M107" i="20"/>
  <c r="L107" i="20"/>
  <c r="R106" i="20"/>
  <c r="Q106" i="20"/>
  <c r="M106" i="20"/>
  <c r="L106" i="20"/>
  <c r="R105" i="20"/>
  <c r="Q105" i="20"/>
  <c r="M105" i="20"/>
  <c r="L105" i="20"/>
  <c r="R104" i="20"/>
  <c r="Q104" i="20"/>
  <c r="M104" i="20"/>
  <c r="L104" i="20"/>
  <c r="R103" i="20"/>
  <c r="Q103" i="20"/>
  <c r="M103" i="20"/>
  <c r="L103" i="20"/>
  <c r="R102" i="20"/>
  <c r="Q102" i="20"/>
  <c r="M102" i="20"/>
  <c r="L102" i="20"/>
  <c r="R101" i="20"/>
  <c r="Q101" i="20"/>
  <c r="M101" i="20"/>
  <c r="L101" i="20"/>
  <c r="R100" i="20"/>
  <c r="Q100" i="20"/>
  <c r="M100" i="20"/>
  <c r="L100" i="20"/>
  <c r="R99" i="20"/>
  <c r="Q99" i="20"/>
  <c r="M99" i="20"/>
  <c r="L99" i="20"/>
  <c r="R98" i="20"/>
  <c r="Q98" i="20"/>
  <c r="M98" i="20"/>
  <c r="L98" i="20"/>
  <c r="R97" i="20"/>
  <c r="Q97" i="20"/>
  <c r="M97" i="20"/>
  <c r="L97" i="20"/>
  <c r="R96" i="20"/>
  <c r="Q96" i="20"/>
  <c r="M96" i="20"/>
  <c r="L96" i="20"/>
  <c r="R95" i="20"/>
  <c r="Q95" i="20"/>
  <c r="M95" i="20"/>
  <c r="L95" i="20"/>
  <c r="R94" i="20"/>
  <c r="Q94" i="20"/>
  <c r="M94" i="20"/>
  <c r="L94" i="20"/>
  <c r="R93" i="20"/>
  <c r="Q93" i="20"/>
  <c r="M93" i="20"/>
  <c r="L93" i="20"/>
  <c r="R92" i="20"/>
  <c r="Q92" i="20"/>
  <c r="M92" i="20"/>
  <c r="L92" i="20"/>
  <c r="R91" i="20"/>
  <c r="Q91" i="20"/>
  <c r="M91" i="20"/>
  <c r="L91" i="20"/>
  <c r="R90" i="20"/>
  <c r="Q90" i="20"/>
  <c r="M90" i="20"/>
  <c r="L90" i="20"/>
  <c r="R89" i="20"/>
  <c r="Q89" i="20"/>
  <c r="M89" i="20"/>
  <c r="L89" i="20"/>
  <c r="R88" i="20"/>
  <c r="Q88" i="20"/>
  <c r="M88" i="20"/>
  <c r="L88" i="20"/>
  <c r="R87" i="20"/>
  <c r="Q87" i="20"/>
  <c r="M87" i="20"/>
  <c r="L87" i="20"/>
  <c r="R86" i="20"/>
  <c r="Q86" i="20"/>
  <c r="M86" i="20"/>
  <c r="L86" i="20"/>
  <c r="R85" i="20"/>
  <c r="Q85" i="20"/>
  <c r="M85" i="20"/>
  <c r="L85" i="20"/>
  <c r="R84" i="20"/>
  <c r="Q84" i="20"/>
  <c r="M84" i="20"/>
  <c r="L84" i="20"/>
  <c r="R83" i="20"/>
  <c r="Q83" i="20"/>
  <c r="M83" i="20"/>
  <c r="L83" i="20"/>
  <c r="R82" i="20"/>
  <c r="Q82" i="20"/>
  <c r="M82" i="20"/>
  <c r="L82" i="20"/>
  <c r="R81" i="20"/>
  <c r="Q81" i="20"/>
  <c r="M81" i="20"/>
  <c r="L81" i="20"/>
  <c r="R80" i="20"/>
  <c r="Q80" i="20"/>
  <c r="M80" i="20"/>
  <c r="L80" i="20"/>
  <c r="R79" i="20"/>
  <c r="Q79" i="20"/>
  <c r="M79" i="20"/>
  <c r="L79" i="20"/>
  <c r="R78" i="20"/>
  <c r="Q78" i="20"/>
  <c r="M78" i="20"/>
  <c r="L78" i="20"/>
  <c r="R77" i="20"/>
  <c r="Q77" i="20"/>
  <c r="M77" i="20"/>
  <c r="L77" i="20"/>
  <c r="R76" i="20"/>
  <c r="Q76" i="20"/>
  <c r="M76" i="20"/>
  <c r="L76" i="20"/>
  <c r="R75" i="20"/>
  <c r="Q75" i="20"/>
  <c r="M75" i="20"/>
  <c r="L75" i="20"/>
  <c r="R74" i="20"/>
  <c r="Q74" i="20"/>
  <c r="M74" i="20"/>
  <c r="L74" i="20"/>
  <c r="R73" i="20"/>
  <c r="Q73" i="20"/>
  <c r="M73" i="20"/>
  <c r="L73" i="20"/>
  <c r="R72" i="20"/>
  <c r="Q72" i="20"/>
  <c r="M72" i="20"/>
  <c r="L72" i="20"/>
  <c r="R71" i="20"/>
  <c r="Q71" i="20"/>
  <c r="M71" i="20"/>
  <c r="L71" i="20"/>
  <c r="R70" i="20"/>
  <c r="Q70" i="20"/>
  <c r="M70" i="20"/>
  <c r="L70" i="20"/>
  <c r="R69" i="20"/>
  <c r="Q69" i="20"/>
  <c r="M69" i="20"/>
  <c r="L69" i="20"/>
  <c r="R68" i="20"/>
  <c r="Q68" i="20"/>
  <c r="M68" i="20"/>
  <c r="L68" i="20"/>
  <c r="R67" i="20"/>
  <c r="Q67" i="20"/>
  <c r="M67" i="20"/>
  <c r="L67" i="20"/>
  <c r="R66" i="20"/>
  <c r="Q66" i="20"/>
  <c r="M66" i="20"/>
  <c r="L66" i="20"/>
  <c r="R65" i="20"/>
  <c r="Q65" i="20"/>
  <c r="M65" i="20"/>
  <c r="L65" i="20"/>
  <c r="R64" i="20"/>
  <c r="Q64" i="20"/>
  <c r="M64" i="20"/>
  <c r="L64" i="20"/>
  <c r="R63" i="20"/>
  <c r="Q63" i="20"/>
  <c r="M63" i="20"/>
  <c r="L63" i="20"/>
  <c r="R62" i="20"/>
  <c r="Q62" i="20"/>
  <c r="M62" i="20"/>
  <c r="L62" i="20"/>
  <c r="R61" i="20"/>
  <c r="Q61" i="20"/>
  <c r="M61" i="20"/>
  <c r="L61" i="20"/>
  <c r="R60" i="20"/>
  <c r="Q60" i="20"/>
  <c r="M60" i="20"/>
  <c r="L60" i="20"/>
  <c r="R59" i="20"/>
  <c r="Q59" i="20"/>
  <c r="M59" i="20"/>
  <c r="L59" i="20"/>
  <c r="R58" i="20"/>
  <c r="Q58" i="20"/>
  <c r="M58" i="20"/>
  <c r="L58" i="20"/>
  <c r="R57" i="20"/>
  <c r="Q57" i="20"/>
  <c r="M57" i="20"/>
  <c r="L57" i="20"/>
  <c r="R56" i="20"/>
  <c r="Q56" i="20"/>
  <c r="M56" i="20"/>
  <c r="L56" i="20"/>
  <c r="R55" i="20"/>
  <c r="Q55" i="20"/>
  <c r="M55" i="20"/>
  <c r="L55" i="20"/>
  <c r="R54" i="20"/>
  <c r="Q54" i="20"/>
  <c r="M54" i="20"/>
  <c r="L54" i="20"/>
  <c r="R53" i="20"/>
  <c r="Q53" i="20"/>
  <c r="M53" i="20"/>
  <c r="L53" i="20"/>
  <c r="R52" i="20"/>
  <c r="Q52" i="20"/>
  <c r="M52" i="20"/>
  <c r="L52" i="20"/>
  <c r="R51" i="20"/>
  <c r="Q51" i="20"/>
  <c r="M51" i="20"/>
  <c r="L51" i="20"/>
  <c r="R50" i="20"/>
  <c r="Q50" i="20"/>
  <c r="M50" i="20"/>
  <c r="L50" i="20"/>
  <c r="R49" i="20"/>
  <c r="Q49" i="20"/>
  <c r="M49" i="20"/>
  <c r="L49" i="20"/>
  <c r="R48" i="20"/>
  <c r="Q48" i="20"/>
  <c r="M48" i="20"/>
  <c r="L48" i="20"/>
  <c r="R47" i="20"/>
  <c r="Q47" i="20"/>
  <c r="M47" i="20"/>
  <c r="L47" i="20"/>
  <c r="R46" i="20"/>
  <c r="Q46" i="20"/>
  <c r="M46" i="20"/>
  <c r="L46" i="20"/>
  <c r="R45" i="20"/>
  <c r="Q45" i="20"/>
  <c r="M45" i="20"/>
  <c r="L45" i="20"/>
  <c r="R44" i="20"/>
  <c r="Q44" i="20"/>
  <c r="M44" i="20"/>
  <c r="L44" i="20"/>
  <c r="R43" i="20"/>
  <c r="Q43" i="20"/>
  <c r="M43" i="20"/>
  <c r="L43" i="20"/>
  <c r="R42" i="20"/>
  <c r="Q42" i="20"/>
  <c r="M42" i="20"/>
  <c r="L42" i="20"/>
  <c r="R41" i="20"/>
  <c r="Q41" i="20"/>
  <c r="M41" i="20"/>
  <c r="L41" i="20"/>
  <c r="R40" i="20"/>
  <c r="Q40" i="20"/>
  <c r="M40" i="20"/>
  <c r="L40" i="20"/>
  <c r="R39" i="20"/>
  <c r="Q39" i="20"/>
  <c r="M39" i="20"/>
  <c r="L39" i="20"/>
  <c r="R38" i="20"/>
  <c r="Q38" i="20"/>
  <c r="M38" i="20"/>
  <c r="L38" i="20"/>
  <c r="R37" i="20"/>
  <c r="Q37" i="20"/>
  <c r="M37" i="20"/>
  <c r="L37" i="20"/>
  <c r="R36" i="20"/>
  <c r="Q36" i="20"/>
  <c r="M36" i="20"/>
  <c r="L36" i="20"/>
  <c r="R35" i="20"/>
  <c r="Q35" i="20"/>
  <c r="M35" i="20"/>
  <c r="L35" i="20"/>
  <c r="R34" i="20"/>
  <c r="Q34" i="20"/>
  <c r="M34" i="20"/>
  <c r="L34" i="20"/>
  <c r="R32" i="20"/>
  <c r="Q32" i="20"/>
  <c r="M32" i="20"/>
  <c r="L32" i="20"/>
  <c r="R31" i="20"/>
  <c r="Q31" i="20"/>
  <c r="M31" i="20"/>
  <c r="L31" i="20"/>
  <c r="R30" i="20"/>
  <c r="Q30" i="20"/>
  <c r="M30" i="20"/>
  <c r="L30" i="20"/>
  <c r="R29" i="20"/>
  <c r="Q29" i="20"/>
  <c r="M29" i="20"/>
  <c r="L29" i="20"/>
  <c r="R28" i="20"/>
  <c r="Q28" i="20"/>
  <c r="M28" i="20"/>
  <c r="L28" i="20"/>
  <c r="R27" i="20"/>
  <c r="Q27" i="20"/>
  <c r="M27" i="20"/>
  <c r="L27" i="20"/>
  <c r="R26" i="20"/>
  <c r="Q26" i="20"/>
  <c r="M26" i="20"/>
  <c r="L26" i="20"/>
  <c r="R25" i="20"/>
  <c r="Q25" i="20"/>
  <c r="M25" i="20"/>
  <c r="L25" i="20"/>
  <c r="R24" i="20"/>
  <c r="Q24" i="20"/>
  <c r="M24" i="20"/>
  <c r="L24" i="20"/>
  <c r="R22" i="20"/>
  <c r="Q22" i="20"/>
  <c r="M22" i="20"/>
  <c r="L22" i="20"/>
  <c r="R21" i="20"/>
  <c r="Q21" i="20"/>
  <c r="M21" i="20"/>
  <c r="L21" i="20"/>
  <c r="R20" i="20"/>
  <c r="Q20" i="20"/>
  <c r="M20" i="20"/>
  <c r="L20" i="20"/>
  <c r="R19" i="20"/>
  <c r="Q19" i="20"/>
  <c r="M19" i="20"/>
  <c r="L19" i="20"/>
  <c r="R18" i="20"/>
  <c r="Q18" i="20"/>
  <c r="M18" i="20"/>
  <c r="L18" i="20"/>
  <c r="R17" i="20"/>
  <c r="Q17" i="20"/>
  <c r="M17" i="20"/>
  <c r="L17" i="20"/>
  <c r="R16" i="20"/>
  <c r="Q16" i="20"/>
  <c r="M16" i="20"/>
  <c r="L16" i="20"/>
  <c r="R15" i="20"/>
  <c r="Q15" i="20"/>
  <c r="M15" i="20"/>
  <c r="L15" i="20"/>
  <c r="B15" i="20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R14" i="20"/>
  <c r="Q14" i="20"/>
  <c r="M14" i="20"/>
  <c r="L14" i="20"/>
  <c r="H14" i="20"/>
  <c r="S13" i="20"/>
  <c r="S12" i="20" s="1"/>
  <c r="F10" i="20"/>
  <c r="H25" i="20" s="1"/>
  <c r="R28" i="19"/>
  <c r="Q28" i="19"/>
  <c r="M28" i="19"/>
  <c r="L28" i="19"/>
  <c r="R26" i="19"/>
  <c r="Q26" i="19"/>
  <c r="M26" i="19"/>
  <c r="L26" i="19"/>
  <c r="R24" i="19"/>
  <c r="Q24" i="19"/>
  <c r="M24" i="19"/>
  <c r="L24" i="19"/>
  <c r="R22" i="19"/>
  <c r="Q22" i="19"/>
  <c r="M22" i="19"/>
  <c r="L22" i="19"/>
  <c r="R20" i="19"/>
  <c r="Q20" i="19"/>
  <c r="M20" i="19"/>
  <c r="L20" i="19"/>
  <c r="R18" i="19"/>
  <c r="Q18" i="19"/>
  <c r="M18" i="19"/>
  <c r="L18" i="19"/>
  <c r="R16" i="19"/>
  <c r="Q16" i="19"/>
  <c r="M16" i="19"/>
  <c r="L16" i="19"/>
  <c r="B15" i="19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R14" i="19"/>
  <c r="Q14" i="19"/>
  <c r="M14" i="19"/>
  <c r="L14" i="19"/>
  <c r="S13" i="19"/>
  <c r="S12" i="19" s="1"/>
  <c r="S11" i="19" s="1"/>
  <c r="S10" i="19" s="1"/>
  <c r="F10" i="19"/>
  <c r="H14" i="19" s="1"/>
  <c r="Q109" i="17"/>
  <c r="Q108" i="17"/>
  <c r="Q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61" i="17"/>
  <c r="Q60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Q20" i="17"/>
  <c r="Q19" i="17"/>
  <c r="Q18" i="17"/>
  <c r="Q17" i="17"/>
  <c r="Q16" i="17"/>
  <c r="Q15" i="17"/>
  <c r="Q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4" i="17"/>
  <c r="R109" i="17"/>
  <c r="M109" i="17"/>
  <c r="R108" i="17"/>
  <c r="M108" i="17"/>
  <c r="R107" i="17"/>
  <c r="M107" i="17"/>
  <c r="R106" i="17"/>
  <c r="M106" i="17"/>
  <c r="R105" i="17"/>
  <c r="M105" i="17"/>
  <c r="R104" i="17"/>
  <c r="M104" i="17"/>
  <c r="R103" i="17"/>
  <c r="M103" i="17"/>
  <c r="R102" i="17"/>
  <c r="M102" i="17"/>
  <c r="R101" i="17"/>
  <c r="M101" i="17"/>
  <c r="R100" i="17"/>
  <c r="M100" i="17"/>
  <c r="R99" i="17"/>
  <c r="M99" i="17"/>
  <c r="R98" i="17"/>
  <c r="M98" i="17"/>
  <c r="R97" i="17"/>
  <c r="M97" i="17"/>
  <c r="R96" i="17"/>
  <c r="M96" i="17"/>
  <c r="R95" i="17"/>
  <c r="M95" i="17"/>
  <c r="R94" i="17"/>
  <c r="M94" i="17"/>
  <c r="R93" i="17"/>
  <c r="M93" i="17"/>
  <c r="R92" i="17"/>
  <c r="M92" i="17"/>
  <c r="R91" i="17"/>
  <c r="M91" i="17"/>
  <c r="R90" i="17"/>
  <c r="M90" i="17"/>
  <c r="R89" i="17"/>
  <c r="M89" i="17"/>
  <c r="R88" i="17"/>
  <c r="M88" i="17"/>
  <c r="R87" i="17"/>
  <c r="M87" i="17"/>
  <c r="R86" i="17"/>
  <c r="M86" i="17"/>
  <c r="R85" i="17"/>
  <c r="M85" i="17"/>
  <c r="R84" i="17"/>
  <c r="M84" i="17"/>
  <c r="R83" i="17"/>
  <c r="M83" i="17"/>
  <c r="R82" i="17"/>
  <c r="M82" i="17"/>
  <c r="R81" i="17"/>
  <c r="M81" i="17"/>
  <c r="R80" i="17"/>
  <c r="M80" i="17"/>
  <c r="R79" i="17"/>
  <c r="M79" i="17"/>
  <c r="R78" i="17"/>
  <c r="M78" i="17"/>
  <c r="R77" i="17"/>
  <c r="M77" i="17"/>
  <c r="R76" i="17"/>
  <c r="M76" i="17"/>
  <c r="R75" i="17"/>
  <c r="M75" i="17"/>
  <c r="R74" i="17"/>
  <c r="M74" i="17"/>
  <c r="R73" i="17"/>
  <c r="M73" i="17"/>
  <c r="R72" i="17"/>
  <c r="M72" i="17"/>
  <c r="R71" i="17"/>
  <c r="M71" i="17"/>
  <c r="R70" i="17"/>
  <c r="M70" i="17"/>
  <c r="R69" i="17"/>
  <c r="M69" i="17"/>
  <c r="R68" i="17"/>
  <c r="M68" i="17"/>
  <c r="R67" i="17"/>
  <c r="M67" i="17"/>
  <c r="R66" i="17"/>
  <c r="M66" i="17"/>
  <c r="R65" i="17"/>
  <c r="M65" i="17"/>
  <c r="R64" i="17"/>
  <c r="M64" i="17"/>
  <c r="R63" i="17"/>
  <c r="M63" i="17"/>
  <c r="R62" i="17"/>
  <c r="M62" i="17"/>
  <c r="R61" i="17"/>
  <c r="M61" i="17"/>
  <c r="R60" i="17"/>
  <c r="M60" i="17"/>
  <c r="R59" i="17"/>
  <c r="M59" i="17"/>
  <c r="R58" i="17"/>
  <c r="M58" i="17"/>
  <c r="R57" i="17"/>
  <c r="M57" i="17"/>
  <c r="R56" i="17"/>
  <c r="M56" i="17"/>
  <c r="R55" i="17"/>
  <c r="M55" i="17"/>
  <c r="R54" i="17"/>
  <c r="M54" i="17"/>
  <c r="R53" i="17"/>
  <c r="M53" i="17"/>
  <c r="R52" i="17"/>
  <c r="M52" i="17"/>
  <c r="R51" i="17"/>
  <c r="M51" i="17"/>
  <c r="R50" i="17"/>
  <c r="M50" i="17"/>
  <c r="R49" i="17"/>
  <c r="M49" i="17"/>
  <c r="R48" i="17"/>
  <c r="M48" i="17"/>
  <c r="R47" i="17"/>
  <c r="M47" i="17"/>
  <c r="R46" i="17"/>
  <c r="M46" i="17"/>
  <c r="R45" i="17"/>
  <c r="M45" i="17"/>
  <c r="R44" i="17"/>
  <c r="M44" i="17"/>
  <c r="R43" i="17"/>
  <c r="M43" i="17"/>
  <c r="R42" i="17"/>
  <c r="M42" i="17"/>
  <c r="R41" i="17"/>
  <c r="M41" i="17"/>
  <c r="R40" i="17"/>
  <c r="M40" i="17"/>
  <c r="R39" i="17"/>
  <c r="M39" i="17"/>
  <c r="R38" i="17"/>
  <c r="M38" i="17"/>
  <c r="R37" i="17"/>
  <c r="M37" i="17"/>
  <c r="R36" i="17"/>
  <c r="M36" i="17"/>
  <c r="R35" i="17"/>
  <c r="M35" i="17"/>
  <c r="R34" i="17"/>
  <c r="M34" i="17"/>
  <c r="R33" i="17"/>
  <c r="M33" i="17"/>
  <c r="R32" i="17"/>
  <c r="M32" i="17"/>
  <c r="R31" i="17"/>
  <c r="M31" i="17"/>
  <c r="R30" i="17"/>
  <c r="M30" i="17"/>
  <c r="R29" i="17"/>
  <c r="M29" i="17"/>
  <c r="R28" i="17"/>
  <c r="M28" i="17"/>
  <c r="R27" i="17"/>
  <c r="M27" i="17"/>
  <c r="R26" i="17"/>
  <c r="M26" i="17"/>
  <c r="R25" i="17"/>
  <c r="M25" i="17"/>
  <c r="R24" i="17"/>
  <c r="M24" i="17"/>
  <c r="R23" i="17"/>
  <c r="M23" i="17"/>
  <c r="R22" i="17"/>
  <c r="M22" i="17"/>
  <c r="R21" i="17"/>
  <c r="M21" i="17"/>
  <c r="R20" i="17"/>
  <c r="M20" i="17"/>
  <c r="R19" i="17"/>
  <c r="M19" i="17"/>
  <c r="R18" i="17"/>
  <c r="M18" i="17"/>
  <c r="R17" i="17"/>
  <c r="M17" i="17"/>
  <c r="R16" i="17"/>
  <c r="M16" i="17"/>
  <c r="R15" i="17"/>
  <c r="M15" i="17"/>
  <c r="B15" i="17"/>
  <c r="B16" i="17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R14" i="17"/>
  <c r="M14" i="17"/>
  <c r="S13" i="17"/>
  <c r="S12" i="17" s="1"/>
  <c r="S11" i="17" s="1"/>
  <c r="S10" i="17" s="1"/>
  <c r="H109" i="17"/>
  <c r="T13" i="20"/>
  <c r="T12" i="20" s="1"/>
  <c r="S10" i="20"/>
  <c r="H15" i="20"/>
  <c r="H10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U13" i="20" l="1"/>
  <c r="T13" i="17"/>
  <c r="T13" i="19"/>
  <c r="H61" i="21"/>
  <c r="H62" i="21"/>
  <c r="H59" i="21"/>
  <c r="H60" i="21"/>
  <c r="H43" i="21"/>
  <c r="H58" i="21"/>
  <c r="H41" i="21"/>
  <c r="H42" i="21"/>
  <c r="H34" i="21"/>
  <c r="H35" i="21"/>
  <c r="H16" i="21"/>
  <c r="H33" i="21"/>
  <c r="H30" i="21"/>
  <c r="H31" i="21"/>
  <c r="H26" i="21"/>
  <c r="H19" i="21"/>
  <c r="H20" i="21"/>
  <c r="H29" i="21"/>
  <c r="H21" i="21"/>
  <c r="H32" i="21"/>
  <c r="H72" i="21"/>
  <c r="H14" i="21"/>
  <c r="H15" i="21"/>
  <c r="H23" i="21"/>
  <c r="H18" i="21"/>
  <c r="H24" i="21"/>
  <c r="H25" i="21"/>
  <c r="U13" i="21"/>
  <c r="T12" i="21"/>
  <c r="S12" i="21"/>
  <c r="S11" i="21" s="1"/>
  <c r="S10" i="21" s="1"/>
  <c r="H10" i="21"/>
  <c r="H73" i="20"/>
  <c r="H52" i="21"/>
  <c r="H53" i="20"/>
  <c r="H80" i="20"/>
  <c r="H74" i="20"/>
  <c r="H16" i="20"/>
  <c r="H67" i="21"/>
  <c r="H36" i="21"/>
  <c r="H71" i="20"/>
  <c r="H78" i="20"/>
  <c r="H35" i="20"/>
  <c r="H55" i="20"/>
  <c r="H76" i="20"/>
  <c r="H30" i="20"/>
  <c r="H109" i="20"/>
  <c r="H103" i="20"/>
  <c r="H51" i="20"/>
  <c r="H72" i="20"/>
  <c r="H29" i="20"/>
  <c r="H101" i="20"/>
  <c r="H49" i="20"/>
  <c r="H56" i="20"/>
  <c r="H10" i="20"/>
  <c r="H99" i="20"/>
  <c r="H47" i="20"/>
  <c r="H54" i="20"/>
  <c r="H28" i="20"/>
  <c r="H40" i="21"/>
  <c r="H97" i="20"/>
  <c r="H104" i="20"/>
  <c r="H52" i="20"/>
  <c r="H22" i="20"/>
  <c r="H95" i="20"/>
  <c r="H102" i="20"/>
  <c r="H50" i="20"/>
  <c r="H74" i="21"/>
  <c r="H79" i="20"/>
  <c r="H100" i="20"/>
  <c r="H48" i="20"/>
  <c r="H77" i="20"/>
  <c r="H98" i="20"/>
  <c r="H19" i="20"/>
  <c r="H75" i="20"/>
  <c r="H96" i="20"/>
  <c r="H17" i="20"/>
  <c r="H55" i="21"/>
  <c r="H93" i="20"/>
  <c r="H69" i="20"/>
  <c r="H45" i="20"/>
  <c r="H94" i="20"/>
  <c r="H70" i="20"/>
  <c r="H46" i="20"/>
  <c r="H26" i="20"/>
  <c r="H24" i="20"/>
  <c r="H53" i="21"/>
  <c r="H68" i="21"/>
  <c r="H28" i="21"/>
  <c r="H91" i="20"/>
  <c r="H67" i="20"/>
  <c r="H43" i="20"/>
  <c r="H92" i="20"/>
  <c r="H68" i="20"/>
  <c r="H44" i="20"/>
  <c r="H20" i="20"/>
  <c r="H34" i="20"/>
  <c r="H46" i="21"/>
  <c r="H50" i="21"/>
  <c r="H51" i="21"/>
  <c r="H28" i="19"/>
  <c r="H89" i="20"/>
  <c r="H65" i="20"/>
  <c r="H41" i="20"/>
  <c r="H90" i="20"/>
  <c r="H66" i="20"/>
  <c r="H42" i="20"/>
  <c r="H32" i="20"/>
  <c r="H49" i="21"/>
  <c r="H37" i="21"/>
  <c r="H45" i="21"/>
  <c r="H56" i="21"/>
  <c r="H26" i="19"/>
  <c r="H10" i="19"/>
  <c r="H87" i="20"/>
  <c r="H63" i="20"/>
  <c r="H39" i="20"/>
  <c r="H88" i="20"/>
  <c r="H64" i="20"/>
  <c r="H40" i="20"/>
  <c r="H27" i="20"/>
  <c r="H65" i="21"/>
  <c r="H38" i="21"/>
  <c r="H64" i="21"/>
  <c r="H54" i="21"/>
  <c r="H57" i="21"/>
  <c r="H24" i="19"/>
  <c r="H23" i="19"/>
  <c r="H85" i="20"/>
  <c r="H61" i="20"/>
  <c r="H37" i="20"/>
  <c r="H86" i="20"/>
  <c r="H62" i="20"/>
  <c r="H38" i="20"/>
  <c r="H18" i="20"/>
  <c r="H70" i="21"/>
  <c r="H39" i="21"/>
  <c r="H22" i="19"/>
  <c r="H107" i="20"/>
  <c r="H83" i="20"/>
  <c r="H59" i="20"/>
  <c r="H108" i="20"/>
  <c r="H84" i="20"/>
  <c r="H60" i="20"/>
  <c r="H36" i="20"/>
  <c r="H31" i="20"/>
  <c r="H71" i="21"/>
  <c r="H48" i="21"/>
  <c r="H20" i="19"/>
  <c r="H105" i="20"/>
  <c r="H81" i="20"/>
  <c r="H57" i="20"/>
  <c r="H106" i="20"/>
  <c r="H82" i="20"/>
  <c r="H58" i="20"/>
  <c r="H21" i="20"/>
  <c r="H47" i="21"/>
  <c r="H18" i="19"/>
  <c r="H16" i="19"/>
  <c r="H75" i="21"/>
  <c r="H66" i="21"/>
  <c r="U13" i="19" l="1"/>
  <c r="T12" i="19"/>
  <c r="T12" i="17"/>
  <c r="U13" i="17"/>
  <c r="V13" i="20"/>
  <c r="U12" i="20"/>
  <c r="V13" i="21"/>
  <c r="U12" i="21"/>
  <c r="V12" i="20" l="1"/>
  <c r="W13" i="20"/>
  <c r="V13" i="17"/>
  <c r="U12" i="17"/>
  <c r="U12" i="19"/>
  <c r="V13" i="19"/>
  <c r="W13" i="21"/>
  <c r="V12" i="21"/>
  <c r="W13" i="19" l="1"/>
  <c r="V12" i="19"/>
  <c r="V12" i="17"/>
  <c r="W13" i="17"/>
  <c r="X13" i="20"/>
  <c r="W12" i="20"/>
  <c r="X13" i="21"/>
  <c r="W12" i="21"/>
  <c r="X12" i="20" l="1"/>
  <c r="Y13" i="20"/>
  <c r="X10" i="20"/>
  <c r="X13" i="17"/>
  <c r="W12" i="17"/>
  <c r="X13" i="19"/>
  <c r="W12" i="19"/>
  <c r="X12" i="21"/>
  <c r="Y13" i="21"/>
  <c r="Y13" i="19" l="1"/>
  <c r="X12" i="19"/>
  <c r="Y13" i="17"/>
  <c r="X12" i="17"/>
  <c r="Z13" i="20"/>
  <c r="Y12" i="20"/>
  <c r="Z13" i="21"/>
  <c r="Y12" i="21"/>
  <c r="Z12" i="20" l="1"/>
  <c r="AA13" i="20"/>
  <c r="Y12" i="17"/>
  <c r="Z13" i="17"/>
  <c r="Y12" i="19"/>
  <c r="Z13" i="19"/>
  <c r="AA13" i="21"/>
  <c r="Z12" i="21"/>
  <c r="Z11" i="21" s="1"/>
  <c r="Z10" i="21" s="1"/>
  <c r="AA13" i="19" l="1"/>
  <c r="Z12" i="19"/>
  <c r="Z11" i="19" s="1"/>
  <c r="Z10" i="19" s="1"/>
  <c r="AA12" i="20"/>
  <c r="AB13" i="20"/>
  <c r="Z12" i="17"/>
  <c r="Z11" i="17" s="1"/>
  <c r="Z10" i="17" s="1"/>
  <c r="AA13" i="17"/>
  <c r="AB13" i="21"/>
  <c r="AA12" i="21"/>
  <c r="AB13" i="17" l="1"/>
  <c r="AA12" i="17"/>
  <c r="AB10" i="20"/>
  <c r="AC13" i="20"/>
  <c r="AB12" i="20"/>
  <c r="AB13" i="19"/>
  <c r="AA12" i="19"/>
  <c r="AC13" i="21"/>
  <c r="AB12" i="21"/>
  <c r="AD13" i="20" l="1"/>
  <c r="AC12" i="20"/>
  <c r="AC13" i="19"/>
  <c r="AB12" i="19"/>
  <c r="AB12" i="17"/>
  <c r="AC13" i="17"/>
  <c r="AD13" i="21"/>
  <c r="AC12" i="21"/>
  <c r="AD13" i="17" l="1"/>
  <c r="AC12" i="17"/>
  <c r="AD13" i="19"/>
  <c r="AC12" i="19"/>
  <c r="AE13" i="20"/>
  <c r="AD12" i="20"/>
  <c r="AD12" i="21"/>
  <c r="AE13" i="21"/>
  <c r="AF13" i="20" l="1"/>
  <c r="AE12" i="20"/>
  <c r="AE13" i="19"/>
  <c r="AD12" i="19"/>
  <c r="AE13" i="17"/>
  <c r="AD12" i="17"/>
  <c r="AE12" i="21"/>
  <c r="AF13" i="21"/>
  <c r="AE12" i="17" l="1"/>
  <c r="AF13" i="17"/>
  <c r="AE12" i="19"/>
  <c r="AF13" i="19"/>
  <c r="AF10" i="20"/>
  <c r="AF12" i="20"/>
  <c r="AG13" i="20"/>
  <c r="AG13" i="21"/>
  <c r="AF12" i="21"/>
  <c r="AH13" i="20" l="1"/>
  <c r="AG12" i="20"/>
  <c r="AG13" i="19"/>
  <c r="AF12" i="19"/>
  <c r="AF12" i="17"/>
  <c r="AG13" i="17"/>
  <c r="AH13" i="21"/>
  <c r="AG12" i="21"/>
  <c r="AG11" i="21" s="1"/>
  <c r="AG10" i="21" s="1"/>
  <c r="AH13" i="19" l="1"/>
  <c r="AG12" i="19"/>
  <c r="AG11" i="19" s="1"/>
  <c r="AG10" i="19" s="1"/>
  <c r="AH13" i="17"/>
  <c r="AG12" i="17"/>
  <c r="AG11" i="17" s="1"/>
  <c r="AG10" i="17" s="1"/>
  <c r="AI13" i="20"/>
  <c r="AH12" i="20"/>
  <c r="AI13" i="21"/>
  <c r="AH12" i="21"/>
  <c r="AJ13" i="20" l="1"/>
  <c r="AI12" i="20"/>
  <c r="AI13" i="17"/>
  <c r="AH12" i="17"/>
  <c r="AI13" i="19"/>
  <c r="AH12" i="19"/>
  <c r="AJ13" i="21"/>
  <c r="AI12" i="21"/>
  <c r="AJ13" i="17" l="1"/>
  <c r="AI12" i="17"/>
  <c r="AJ13" i="19"/>
  <c r="AI12" i="19"/>
  <c r="AJ12" i="20"/>
  <c r="AK13" i="20"/>
  <c r="AK13" i="21"/>
  <c r="AJ12" i="21"/>
  <c r="AK12" i="20" l="1"/>
  <c r="AL13" i="20"/>
  <c r="AK10" i="20"/>
  <c r="AK13" i="19"/>
  <c r="AJ12" i="19"/>
  <c r="AJ12" i="17"/>
  <c r="AK13" i="17"/>
  <c r="AL13" i="21"/>
  <c r="AK12" i="21"/>
  <c r="AL13" i="17" l="1"/>
  <c r="AK12" i="17"/>
  <c r="AL13" i="19"/>
  <c r="AK12" i="19"/>
  <c r="AL12" i="20"/>
  <c r="AM13" i="20"/>
  <c r="AM13" i="21"/>
  <c r="AL12" i="21"/>
  <c r="AN13" i="20" l="1"/>
  <c r="AM12" i="20"/>
  <c r="AM13" i="19"/>
  <c r="AL12" i="19"/>
  <c r="AM13" i="17"/>
  <c r="AL12" i="17"/>
  <c r="AM12" i="21"/>
  <c r="AN13" i="21"/>
  <c r="AN13" i="19" l="1"/>
  <c r="AM12" i="19"/>
  <c r="AN13" i="17"/>
  <c r="AM12" i="17"/>
  <c r="AN12" i="20"/>
  <c r="AO13" i="20"/>
  <c r="AN12" i="21"/>
  <c r="AN11" i="21" s="1"/>
  <c r="AN10" i="21" s="1"/>
  <c r="AO13" i="21"/>
  <c r="AP13" i="20" l="1"/>
  <c r="AO10" i="20"/>
  <c r="AO12" i="20"/>
  <c r="AO13" i="17"/>
  <c r="AN12" i="17"/>
  <c r="AN11" i="17" s="1"/>
  <c r="AN10" i="17" s="1"/>
  <c r="AO13" i="19"/>
  <c r="AN12" i="19"/>
  <c r="AN11" i="19" s="1"/>
  <c r="AN10" i="19" s="1"/>
  <c r="AP13" i="21"/>
  <c r="AO12" i="21"/>
  <c r="AP13" i="19" l="1"/>
  <c r="AO12" i="19"/>
  <c r="AP13" i="17"/>
  <c r="AO12" i="17"/>
  <c r="AQ13" i="20"/>
  <c r="AP12" i="20"/>
  <c r="AQ13" i="21"/>
  <c r="AP12" i="21"/>
  <c r="AQ12" i="20" l="1"/>
  <c r="AR13" i="20"/>
  <c r="AQ13" i="17"/>
  <c r="AP12" i="17"/>
  <c r="AP12" i="19"/>
  <c r="AQ13" i="19"/>
  <c r="AR13" i="21"/>
  <c r="AQ12" i="21"/>
  <c r="AR13" i="19" l="1"/>
  <c r="AQ12" i="19"/>
  <c r="AS13" i="20"/>
  <c r="AR12" i="20"/>
  <c r="AR13" i="17"/>
  <c r="AQ12" i="17"/>
  <c r="AR12" i="21"/>
  <c r="AS13" i="21"/>
  <c r="AR12" i="17" l="1"/>
  <c r="AS13" i="17"/>
  <c r="AT13" i="20"/>
  <c r="AS12" i="20"/>
  <c r="AS10" i="20"/>
  <c r="AR12" i="19"/>
  <c r="AS13" i="19"/>
  <c r="AT13" i="21"/>
  <c r="AS12" i="21"/>
  <c r="AT13" i="19" l="1"/>
  <c r="AS12" i="19"/>
  <c r="AU13" i="20"/>
  <c r="AT12" i="20"/>
  <c r="AT13" i="17"/>
  <c r="AS12" i="17"/>
  <c r="AU13" i="21"/>
  <c r="AT12" i="21"/>
  <c r="AU13" i="17" l="1"/>
  <c r="AT12" i="17"/>
  <c r="AU12" i="20"/>
  <c r="AV13" i="20"/>
  <c r="AU13" i="19"/>
  <c r="AT12" i="19"/>
  <c r="AV13" i="21"/>
  <c r="AU12" i="21"/>
  <c r="AU11" i="21" s="1"/>
  <c r="AU10" i="21" s="1"/>
  <c r="AU12" i="19" l="1"/>
  <c r="AU11" i="19" s="1"/>
  <c r="AU10" i="19" s="1"/>
  <c r="AV13" i="19"/>
  <c r="AV12" i="20"/>
  <c r="AW13" i="20"/>
  <c r="AV13" i="17"/>
  <c r="AU12" i="17"/>
  <c r="AU11" i="17" s="1"/>
  <c r="AU10" i="17" s="1"/>
  <c r="AV12" i="21"/>
  <c r="AW13" i="21"/>
  <c r="AW13" i="17" l="1"/>
  <c r="AV12" i="17"/>
  <c r="AX13" i="20"/>
  <c r="AW12" i="20"/>
  <c r="AV12" i="19"/>
  <c r="AW13" i="19"/>
  <c r="AW12" i="21"/>
  <c r="AX13" i="21"/>
  <c r="AX13" i="19" l="1"/>
  <c r="AW12" i="19"/>
  <c r="AY13" i="20"/>
  <c r="AX12" i="20"/>
  <c r="AX10" i="20"/>
  <c r="AW12" i="17"/>
  <c r="AX13" i="17"/>
  <c r="AX12" i="21"/>
  <c r="AY13" i="21"/>
  <c r="AX12" i="17" l="1"/>
  <c r="AY13" i="17"/>
  <c r="AZ13" i="20"/>
  <c r="AY12" i="20"/>
  <c r="AX12" i="19"/>
  <c r="AY13" i="19"/>
  <c r="AZ13" i="21"/>
  <c r="AY12" i="21"/>
  <c r="AZ13" i="19" l="1"/>
  <c r="AY12" i="19"/>
  <c r="AZ12" i="20"/>
  <c r="BA13" i="20"/>
  <c r="AZ13" i="17"/>
  <c r="AY12" i="17"/>
  <c r="BA13" i="21"/>
  <c r="AZ12" i="21"/>
  <c r="BA13" i="17" l="1"/>
  <c r="AZ12" i="17"/>
  <c r="BB13" i="20"/>
  <c r="BA12" i="20"/>
  <c r="BA13" i="19"/>
  <c r="AZ12" i="19"/>
  <c r="BB13" i="21"/>
  <c r="BA12" i="21"/>
  <c r="BA12" i="19" l="1"/>
  <c r="BB13" i="19"/>
  <c r="BC13" i="20"/>
  <c r="BB12" i="20"/>
  <c r="BB10" i="20"/>
  <c r="BB13" i="17"/>
  <c r="BA12" i="17"/>
  <c r="BC13" i="21"/>
  <c r="BB12" i="21"/>
  <c r="BB11" i="21" s="1"/>
  <c r="BB10" i="21" s="1"/>
  <c r="BB12" i="17" l="1"/>
  <c r="BB11" i="17" s="1"/>
  <c r="BB10" i="17" s="1"/>
  <c r="BC13" i="17"/>
  <c r="BD13" i="20"/>
  <c r="BC12" i="20"/>
  <c r="BB12" i="19"/>
  <c r="BB11" i="19" s="1"/>
  <c r="BB10" i="19" s="1"/>
  <c r="BC13" i="19"/>
  <c r="BD13" i="21"/>
  <c r="BC12" i="21"/>
  <c r="BD13" i="19" l="1"/>
  <c r="BC12" i="19"/>
  <c r="BE13" i="20"/>
  <c r="BD12" i="20"/>
  <c r="BD13" i="17"/>
  <c r="BC12" i="17"/>
  <c r="BE13" i="21"/>
  <c r="BD12" i="21"/>
  <c r="BF13" i="20" l="1"/>
  <c r="BE12" i="20"/>
  <c r="BD12" i="17"/>
  <c r="BE13" i="17"/>
  <c r="BD12" i="19"/>
  <c r="BE13" i="19"/>
  <c r="BE12" i="21"/>
  <c r="BF13" i="21"/>
  <c r="BF13" i="19" l="1"/>
  <c r="BE12" i="19"/>
  <c r="BF13" i="17"/>
  <c r="BE12" i="17"/>
  <c r="BF12" i="20"/>
  <c r="BG13" i="20"/>
  <c r="BG13" i="21"/>
  <c r="BF12" i="21"/>
  <c r="BH13" i="20" l="1"/>
  <c r="BG12" i="20"/>
  <c r="BG10" i="20"/>
  <c r="BG13" i="17"/>
  <c r="BF12" i="17"/>
  <c r="BG13" i="19"/>
  <c r="BF12" i="19"/>
  <c r="BH13" i="21"/>
  <c r="BG12" i="21"/>
  <c r="BH13" i="19" l="1"/>
  <c r="BG12" i="19"/>
  <c r="BH13" i="17"/>
  <c r="BG12" i="17"/>
  <c r="BI13" i="20"/>
  <c r="BH12" i="20"/>
  <c r="BI13" i="21"/>
  <c r="BH12" i="21"/>
  <c r="BJ13" i="20" l="1"/>
  <c r="BI12" i="20"/>
  <c r="BI13" i="17"/>
  <c r="BH12" i="17"/>
  <c r="BH12" i="19"/>
  <c r="BI13" i="19"/>
  <c r="BI12" i="21"/>
  <c r="BI11" i="21" s="1"/>
  <c r="BI10" i="21" s="1"/>
  <c r="BJ13" i="21"/>
  <c r="BJ13" i="19" l="1"/>
  <c r="BI12" i="19"/>
  <c r="BI11" i="19" s="1"/>
  <c r="BI10" i="19" s="1"/>
  <c r="BI12" i="17"/>
  <c r="BI11" i="17" s="1"/>
  <c r="BI10" i="17" s="1"/>
  <c r="BJ13" i="17"/>
  <c r="BK13" i="20"/>
  <c r="BJ12" i="20"/>
  <c r="BK13" i="21"/>
  <c r="BJ12" i="21"/>
  <c r="BK12" i="20" l="1"/>
  <c r="BL13" i="20"/>
  <c r="BK10" i="20"/>
  <c r="BJ12" i="17"/>
  <c r="BK13" i="17"/>
  <c r="BJ12" i="19"/>
  <c r="BK13" i="19"/>
  <c r="BL13" i="21"/>
  <c r="BK12" i="21"/>
  <c r="BL13" i="19" l="1"/>
  <c r="BK12" i="19"/>
  <c r="BM13" i="20"/>
  <c r="BL12" i="20"/>
  <c r="BL13" i="17"/>
  <c r="BK12" i="17"/>
  <c r="BM13" i="21"/>
  <c r="BL12" i="21"/>
  <c r="BL12" i="17" l="1"/>
  <c r="BM13" i="17"/>
  <c r="BM12" i="20"/>
  <c r="BN13" i="20"/>
  <c r="BM13" i="19"/>
  <c r="BL12" i="19"/>
  <c r="BN13" i="21"/>
  <c r="BM12" i="21"/>
  <c r="BN13" i="19" l="1"/>
  <c r="BM12" i="19"/>
  <c r="BO13" i="20"/>
  <c r="BN12" i="20"/>
  <c r="BN13" i="17"/>
  <c r="BM12" i="17"/>
  <c r="BO13" i="21"/>
  <c r="BN12" i="21"/>
  <c r="BN12" i="17" l="1"/>
  <c r="BO13" i="17"/>
  <c r="BP13" i="20"/>
  <c r="BO12" i="20"/>
  <c r="BO10" i="20"/>
  <c r="BO13" i="19"/>
  <c r="BN12" i="19"/>
  <c r="BO12" i="21"/>
  <c r="BP13" i="21"/>
  <c r="BO12" i="19" l="1"/>
  <c r="BP13" i="19"/>
  <c r="BQ13" i="20"/>
  <c r="BP12" i="20"/>
  <c r="BP13" i="17"/>
  <c r="BO12" i="17"/>
  <c r="BQ13" i="21"/>
  <c r="BP12" i="21"/>
  <c r="BP11" i="21" s="1"/>
  <c r="BP10" i="21" s="1"/>
  <c r="BQ13" i="17" l="1"/>
  <c r="BP12" i="17"/>
  <c r="BP11" i="17" s="1"/>
  <c r="BP10" i="17" s="1"/>
  <c r="BQ12" i="20"/>
  <c r="BR13" i="20"/>
  <c r="BP12" i="19"/>
  <c r="BP11" i="19" s="1"/>
  <c r="BP10" i="19" s="1"/>
  <c r="BQ13" i="19"/>
  <c r="BR13" i="21"/>
  <c r="BQ12" i="21"/>
  <c r="BR12" i="20" l="1"/>
  <c r="BS13" i="20"/>
  <c r="BR13" i="19"/>
  <c r="BQ12" i="19"/>
  <c r="BR13" i="17"/>
  <c r="BQ12" i="17"/>
  <c r="BS13" i="21"/>
  <c r="BR12" i="21"/>
  <c r="BR12" i="17" l="1"/>
  <c r="BS13" i="17"/>
  <c r="BR12" i="19"/>
  <c r="BS13" i="19"/>
  <c r="BT13" i="20"/>
  <c r="BS12" i="20"/>
  <c r="BT13" i="21"/>
  <c r="BS12" i="21"/>
  <c r="BT10" i="20" l="1"/>
  <c r="BU13" i="20"/>
  <c r="BT12" i="20"/>
  <c r="BT13" i="19"/>
  <c r="BS12" i="19"/>
  <c r="BT13" i="17"/>
  <c r="BS12" i="17"/>
  <c r="BU13" i="21"/>
  <c r="BT12" i="21"/>
  <c r="BU13" i="17" l="1"/>
  <c r="BT12" i="17"/>
  <c r="BU12" i="20"/>
  <c r="BV13" i="20"/>
  <c r="BU13" i="19"/>
  <c r="BT12" i="19"/>
  <c r="BU12" i="21"/>
  <c r="BV13" i="21"/>
  <c r="BV13" i="19" l="1"/>
  <c r="BU12" i="19"/>
  <c r="BW13" i="20"/>
  <c r="BV12" i="20"/>
  <c r="BU12" i="17"/>
  <c r="BV13" i="17"/>
  <c r="BW13" i="21"/>
  <c r="BV12" i="21"/>
  <c r="BV12" i="17" l="1"/>
  <c r="BW13" i="17"/>
  <c r="BW12" i="20"/>
  <c r="BX13" i="20"/>
  <c r="BV12" i="19"/>
  <c r="BW13" i="19"/>
  <c r="BW12" i="21"/>
  <c r="BW11" i="21" s="1"/>
  <c r="BW10" i="21" s="1"/>
  <c r="BX13" i="21"/>
  <c r="BX13" i="17" l="1"/>
  <c r="BW12" i="17"/>
  <c r="BW11" i="17" s="1"/>
  <c r="BW10" i="17" s="1"/>
  <c r="BX13" i="19"/>
  <c r="BW12" i="19"/>
  <c r="BW11" i="19" s="1"/>
  <c r="BW10" i="19" s="1"/>
  <c r="BY13" i="20"/>
  <c r="BX10" i="20"/>
  <c r="BX12" i="20"/>
  <c r="BY13" i="21"/>
  <c r="BX12" i="21"/>
  <c r="BZ13" i="20" l="1"/>
  <c r="BY12" i="20"/>
  <c r="BX12" i="19"/>
  <c r="BY13" i="19"/>
  <c r="BX12" i="17"/>
  <c r="BY13" i="17"/>
  <c r="BZ13" i="21"/>
  <c r="BY12" i="21"/>
  <c r="BZ13" i="17" l="1"/>
  <c r="BY12" i="17"/>
  <c r="BZ13" i="19"/>
  <c r="BY12" i="19"/>
  <c r="BZ12" i="20"/>
  <c r="CA13" i="20"/>
  <c r="CA12" i="20" s="1"/>
  <c r="CA13" i="21"/>
  <c r="BZ12" i="21"/>
  <c r="CA13" i="19" l="1"/>
  <c r="BZ12" i="19"/>
  <c r="CA13" i="17"/>
  <c r="BZ12" i="17"/>
  <c r="CB13" i="21"/>
  <c r="CA12" i="21"/>
  <c r="CB13" i="17" l="1"/>
  <c r="CA12" i="17"/>
  <c r="CB13" i="19"/>
  <c r="CA12" i="19"/>
  <c r="CB12" i="21"/>
  <c r="CC13" i="21"/>
  <c r="CB12" i="19" l="1"/>
  <c r="CC13" i="19"/>
  <c r="CC12" i="19" s="1"/>
  <c r="CC13" i="17"/>
  <c r="CC12" i="17" s="1"/>
  <c r="CB12" i="17"/>
  <c r="CD13" i="21"/>
  <c r="CC12" i="21"/>
  <c r="CD12" i="21" l="1"/>
  <c r="CD11" i="21" s="1"/>
  <c r="CD10" i="21" s="1"/>
  <c r="CE13" i="21"/>
  <c r="CE12" i="21" l="1"/>
  <c r="CF13" i="21"/>
  <c r="CG13" i="21" l="1"/>
  <c r="CF12" i="21"/>
  <c r="CG12" i="21" l="1"/>
  <c r="CH13" i="21"/>
  <c r="CH12" i="21" l="1"/>
  <c r="CI13" i="21"/>
  <c r="CJ13" i="21" l="1"/>
  <c r="CI12" i="21"/>
  <c r="CK13" i="21" l="1"/>
  <c r="CJ12" i="21"/>
  <c r="CL13" i="21" l="1"/>
  <c r="CK12" i="21"/>
  <c r="CK11" i="21" s="1"/>
  <c r="CK10" i="21" s="1"/>
  <c r="CM13" i="21" l="1"/>
  <c r="CL12" i="21"/>
  <c r="CN13" i="21" l="1"/>
  <c r="CM12" i="21"/>
  <c r="CN12" i="21" l="1"/>
  <c r="CO13" i="21"/>
  <c r="CO12" i="21" l="1"/>
  <c r="CP13" i="21"/>
  <c r="CQ13" i="21" l="1"/>
  <c r="CP12" i="21"/>
  <c r="CQ12" i="21" l="1"/>
  <c r="CR13" i="21"/>
  <c r="CR12" i="21" l="1"/>
  <c r="CR11" i="21" s="1"/>
  <c r="CR10" i="21" s="1"/>
  <c r="CS13" i="21"/>
  <c r="CT13" i="21" l="1"/>
  <c r="CS12" i="21"/>
  <c r="CU13" i="21" l="1"/>
  <c r="CT12" i="21"/>
  <c r="CV13" i="21" l="1"/>
  <c r="CU12" i="21"/>
  <c r="CV12" i="21" l="1"/>
  <c r="CW13" i="21"/>
  <c r="CW12" i="21" l="1"/>
  <c r="CX13" i="21"/>
  <c r="CX12" i="21" s="1"/>
</calcChain>
</file>

<file path=xl/sharedStrings.xml><?xml version="1.0" encoding="utf-8"?>
<sst xmlns="http://schemas.openxmlformats.org/spreadsheetml/2006/main" count="986" uniqueCount="200">
  <si>
    <t>DEV</t>
    <phoneticPr fontId="2" type="noConversion"/>
  </si>
  <si>
    <t>진행상태</t>
    <phoneticPr fontId="2" type="noConversion"/>
  </si>
  <si>
    <t>Today</t>
    <phoneticPr fontId="2" type="noConversion"/>
  </si>
  <si>
    <t>R&amp;R</t>
    <phoneticPr fontId="2" type="noConversion"/>
  </si>
  <si>
    <t>QA</t>
    <phoneticPr fontId="2" type="noConversion"/>
  </si>
  <si>
    <t>TASK</t>
    <phoneticPr fontId="2" type="noConversion"/>
  </si>
  <si>
    <t>Project TASK</t>
    <phoneticPr fontId="2" type="noConversion"/>
  </si>
  <si>
    <t>Start Date :</t>
    <phoneticPr fontId="2" type="noConversion"/>
  </si>
  <si>
    <t>WeekNum</t>
    <phoneticPr fontId="2" type="noConversion"/>
  </si>
  <si>
    <t>TASK
ID</t>
    <phoneticPr fontId="2" type="noConversion"/>
  </si>
  <si>
    <t>PM</t>
    <phoneticPr fontId="2" type="noConversion"/>
  </si>
  <si>
    <t>PL</t>
    <phoneticPr fontId="2" type="noConversion"/>
  </si>
  <si>
    <t>계획 일정</t>
    <phoneticPr fontId="2" type="noConversion"/>
  </si>
  <si>
    <t>실제 일정</t>
    <phoneticPr fontId="2" type="noConversion"/>
  </si>
  <si>
    <t>END LINE</t>
    <phoneticPr fontId="2" type="noConversion"/>
  </si>
  <si>
    <t>Code of Account</t>
    <phoneticPr fontId="2" type="noConversion"/>
  </si>
  <si>
    <t>기간</t>
    <phoneticPr fontId="2" type="noConversion"/>
  </si>
  <si>
    <t>Week</t>
    <phoneticPr fontId="2" type="noConversion"/>
  </si>
  <si>
    <t>-</t>
    <phoneticPr fontId="2" type="noConversion"/>
  </si>
  <si>
    <t>시작</t>
    <phoneticPr fontId="2" type="noConversion"/>
  </si>
  <si>
    <t>완료</t>
    <phoneticPr fontId="2" type="noConversion"/>
  </si>
  <si>
    <t>Title</t>
    <phoneticPr fontId="2" type="noConversion"/>
  </si>
  <si>
    <t>Level</t>
    <phoneticPr fontId="2" type="noConversion"/>
  </si>
  <si>
    <t>Level 1</t>
    <phoneticPr fontId="2" type="noConversion"/>
  </si>
  <si>
    <t>Level 2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</si>
  <si>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</si>
  <si>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</si>
  <si>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</si>
  <si>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</si>
  <si>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>마</t>
    <phoneticPr fontId="2" type="noConversion"/>
  </si>
  <si>
    <t>바</t>
    <phoneticPr fontId="2" type="noConversion"/>
  </si>
  <si>
    <t>사</t>
    <phoneticPr fontId="2" type="noConversion"/>
  </si>
  <si>
    <t>아</t>
    <phoneticPr fontId="2" type="noConversion"/>
  </si>
  <si>
    <t>자</t>
    <phoneticPr fontId="2" type="noConversion"/>
  </si>
  <si>
    <t>차</t>
    <phoneticPr fontId="2" type="noConversion"/>
  </si>
  <si>
    <t>가</t>
    <phoneticPr fontId="45" type="noConversion"/>
  </si>
  <si>
    <t>Level 1</t>
    <phoneticPr fontId="45" type="noConversion"/>
  </si>
  <si>
    <t>Level 4</t>
    <phoneticPr fontId="45" type="noConversion"/>
  </si>
  <si>
    <t>Level 7</t>
    <phoneticPr fontId="45" type="noConversion"/>
  </si>
  <si>
    <t>Level 2</t>
    <phoneticPr fontId="45" type="noConversion"/>
  </si>
  <si>
    <t>Level 5</t>
    <phoneticPr fontId="45" type="noConversion"/>
  </si>
  <si>
    <t>Level 8</t>
    <phoneticPr fontId="45" type="noConversion"/>
  </si>
  <si>
    <t>완료일</t>
    <phoneticPr fontId="45" type="noConversion"/>
  </si>
  <si>
    <t>Level 3</t>
    <phoneticPr fontId="45" type="noConversion"/>
  </si>
  <si>
    <t>Level 6</t>
    <phoneticPr fontId="45" type="noConversion"/>
  </si>
  <si>
    <t>Level 9</t>
    <phoneticPr fontId="45" type="noConversion"/>
  </si>
  <si>
    <t>웹사이트 URL :</t>
    <phoneticPr fontId="2" type="noConversion"/>
  </si>
  <si>
    <t>Grand Open :</t>
    <phoneticPr fontId="2" type="noConversion"/>
  </si>
  <si>
    <t xml:space="preserve">작성자 : </t>
    <phoneticPr fontId="2" type="noConversion"/>
  </si>
  <si>
    <t>TASK 1</t>
    <phoneticPr fontId="2" type="noConversion"/>
  </si>
  <si>
    <t>TASK 2</t>
    <phoneticPr fontId="2" type="noConversion"/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</si>
  <si>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</si>
  <si>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</si>
  <si>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</si>
  <si>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</si>
  <si>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</si>
  <si>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</si>
  <si>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</si>
  <si>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</si>
  <si>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WBS (Work Breakdown Structure) 문서 사용법</t>
    <phoneticPr fontId="19" type="noConversion"/>
  </si>
  <si>
    <t>1. 본 문서의 특징</t>
    <phoneticPr fontId="19" type="noConversion"/>
  </si>
  <si>
    <t>1) WBS 시작일 입력 시 날짜 자동 구성</t>
    <phoneticPr fontId="19" type="noConversion"/>
  </si>
  <si>
    <t>2) 휴일 자동 표시</t>
    <phoneticPr fontId="19" type="noConversion"/>
  </si>
  <si>
    <t>3) Work Package 일정 입력 시 자동으로 기간(일) 및 일정표에 표시됨</t>
    <phoneticPr fontId="19" type="noConversion"/>
  </si>
  <si>
    <t>4) Work Package Level 입력 시 자동으로 셀 색깔 변경</t>
    <phoneticPr fontId="19" type="noConversion"/>
  </si>
  <si>
    <t>2. WBS 개요</t>
    <phoneticPr fontId="19" type="noConversion"/>
  </si>
  <si>
    <t>1) WBS 개념</t>
    <phoneticPr fontId="19" type="noConversion"/>
  </si>
  <si>
    <t>WBS(Work Breakdown Structure)란 프로젝트의 요소를 산출물(Product)의 관점에서 계층적으로 그룹화한 것으로 프로젝트의 범위를 정의, 개발하고 검증하는 도구이다. WBS에 표현되지 않으면 프로젝트의 범위가 아닌 것으로 간주할 수 있도록 구조적인 표현을 통하여 하위 그룹 또는 수준(Level)으로 갈수록 상세하게 기술한다. 즉 WBS는 프로젝트의 범위와 최종산출물을 세부요소로 분할한 계층적 구조도이다.</t>
    <phoneticPr fontId="19" type="noConversion"/>
  </si>
  <si>
    <t>WBS는 ID(고유한 식별자)를 가지며 이를 Code of account라고 한다. 이는 분할의 깊이, 분류 체계를 파악하는데 유용하다.</t>
    <phoneticPr fontId="19" type="noConversion"/>
  </si>
  <si>
    <t xml:space="preserve">     • 프로젝트에서 수행할 업무 식별을 위한 툴
     • 프로젝트의 일정과 원가, 자원요구사항 식별을 위한 툴
     • 작업에 자원을 배정하기 위한 툴 
     • 프로젝트의 생산성 통제를 위한 툴
     • 고객, 프로젝트 팀 등 이해관계자와의 의사소통을 위한 툴</t>
    <phoneticPr fontId="19" type="noConversion"/>
  </si>
  <si>
    <t>2) Work Package 개념</t>
    <phoneticPr fontId="19" type="noConversion"/>
  </si>
  <si>
    <t xml:space="preserve">WBS의 최하위 단위로 Activity(작업요소)로도 불린다. Work Package는 반드시 한 사람 또는 한 팀으로 독립적으로 수행 할 수 있는 일의 단위여야 한다.
</t>
    <phoneticPr fontId="19" type="noConversion"/>
  </si>
  <si>
    <t>3) WBS 효과</t>
    <phoneticPr fontId="19" type="noConversion"/>
  </si>
  <si>
    <t xml:space="preserve">     • 프로젝트 전체와 부분을 구조적으로 이해하여 해야 할 일의 누락을 방지
     • 개인의 책임업무 인식, 몰입과 프로젝트 팀의 결속력 증진
     • 프로젝트 팀과 이해관계자간의 효과적인 communication과 협력 체계 수립
     • 작업 범위의 변경을 최소화하고 Configuration의 기준 제공
     • 인력량(Effort), 비용, 일정의 추정과 검증의 기준</t>
    <phoneticPr fontId="19" type="noConversion"/>
  </si>
  <si>
    <t>3. 사용 시 주의 사항</t>
    <phoneticPr fontId="19" type="noConversion"/>
  </si>
  <si>
    <t>1) 일정표 시작일</t>
    <phoneticPr fontId="19" type="noConversion"/>
  </si>
  <si>
    <t>일정표 시작일의 기준은 해당주의 월요일이어야 함</t>
    <phoneticPr fontId="19" type="noConversion"/>
  </si>
  <si>
    <t>2) 날짜 입력</t>
    <phoneticPr fontId="19" type="noConversion"/>
  </si>
  <si>
    <t>날짜가 추가될 경우 주단위로 추가하며, 마지막 주를 복사하여 끝나는 셀 뒤에 붙여넣기 한다.</t>
    <phoneticPr fontId="19" type="noConversion"/>
  </si>
  <si>
    <t>3) 작업항목추가</t>
    <phoneticPr fontId="19" type="noConversion"/>
  </si>
  <si>
    <t>항목을 추가시킬 때는 반드시 최소한 마지막 라인보다 한 라인 위에서 추가한다.</t>
    <phoneticPr fontId="19" type="noConversion"/>
  </si>
  <si>
    <t>기간</t>
    <phoneticPr fontId="45" type="noConversion"/>
  </si>
  <si>
    <t>OOO 프로젝트 WBS (Work Breakdown Structure)</t>
    <phoneticPr fontId="2" type="noConversion"/>
  </si>
  <si>
    <t>1.1.1</t>
    <phoneticPr fontId="2" type="noConversion"/>
  </si>
  <si>
    <t>1.1.1.1</t>
    <phoneticPr fontId="2" type="noConversion"/>
  </si>
  <si>
    <t>1.1.1.1.1</t>
    <phoneticPr fontId="2" type="noConversion"/>
  </si>
  <si>
    <t>1.1.1.1.1.1</t>
    <phoneticPr fontId="2" type="noConversion"/>
  </si>
  <si>
    <t>1.1.1.1.1.1.1</t>
    <phoneticPr fontId="2" type="noConversion"/>
  </si>
  <si>
    <t>1.1.1.1.1.1.1.1</t>
    <phoneticPr fontId="2" type="noConversion"/>
  </si>
  <si>
    <t>1.1.1.1.1.1.1.1.1</t>
    <phoneticPr fontId="2" type="noConversion"/>
  </si>
  <si>
    <t>1.1.1.1.1.1.1.1.1.1</t>
    <phoneticPr fontId="2" type="noConversion"/>
  </si>
  <si>
    <t>2.1.1</t>
    <phoneticPr fontId="2" type="noConversion"/>
  </si>
  <si>
    <t>2.1.2</t>
    <phoneticPr fontId="2" type="noConversion"/>
  </si>
  <si>
    <t>2.1.2.1</t>
    <phoneticPr fontId="2" type="noConversion"/>
  </si>
  <si>
    <t>2.1.2.2</t>
    <phoneticPr fontId="2" type="noConversion"/>
  </si>
  <si>
    <t>2.1.2.2.1</t>
    <phoneticPr fontId="2" type="noConversion"/>
  </si>
  <si>
    <t>2.1.2.2.2</t>
    <phoneticPr fontId="2" type="noConversion"/>
  </si>
  <si>
    <t>2.1.2.2.3</t>
    <phoneticPr fontId="2" type="noConversion"/>
  </si>
  <si>
    <t>- Day</t>
    <phoneticPr fontId="2" type="noConversion"/>
  </si>
  <si>
    <t>Level 0</t>
    <phoneticPr fontId="45" type="noConversion"/>
  </si>
  <si>
    <t>지정휴일</t>
    <phoneticPr fontId="2" type="noConversion"/>
  </si>
  <si>
    <t>지정휴일</t>
    <phoneticPr fontId="45" type="noConversion"/>
  </si>
  <si>
    <t>PJT구분</t>
    <phoneticPr fontId="45" type="noConversion"/>
  </si>
  <si>
    <t>OOO 프로젝트 Milestone</t>
    <phoneticPr fontId="2" type="noConversion"/>
  </si>
  <si>
    <t>작성자: OOO㈜ 임홍빈</t>
    <phoneticPr fontId="19" type="noConversion"/>
  </si>
  <si>
    <t>OOO ㈜ 임홍빈</t>
    <phoneticPr fontId="2" type="noConversion"/>
  </si>
  <si>
    <t>www.OOO.com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</si>
  <si>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</si>
  <si>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</si>
  <si>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</si>
  <si>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</si>
  <si>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5W</t>
    <phoneticPr fontId="2" type="noConversion"/>
  </si>
  <si>
    <t>HW 구축</t>
    <phoneticPr fontId="2" type="noConversion"/>
  </si>
  <si>
    <t>통합테스트</t>
    <phoneticPr fontId="2" type="noConversion"/>
  </si>
  <si>
    <t>4.1.1</t>
    <phoneticPr fontId="2" type="noConversion"/>
  </si>
  <si>
    <t>4.1.2</t>
    <phoneticPr fontId="2" type="noConversion"/>
  </si>
  <si>
    <t>4.1.3</t>
    <phoneticPr fontId="2" type="noConversion"/>
  </si>
  <si>
    <t>4.2.1</t>
    <phoneticPr fontId="2" type="noConversion"/>
  </si>
  <si>
    <t>5.1.1</t>
    <phoneticPr fontId="2" type="noConversion"/>
  </si>
  <si>
    <t>5.1.2</t>
    <phoneticPr fontId="2" type="noConversion"/>
  </si>
  <si>
    <t>6.1.2</t>
    <phoneticPr fontId="2" type="noConversion"/>
  </si>
  <si>
    <t>7.1.2</t>
    <phoneticPr fontId="2" type="noConversion"/>
  </si>
  <si>
    <t>테스트 시나리오에 의한 통합테스트</t>
    <phoneticPr fontId="2" type="noConversion"/>
  </si>
  <si>
    <t>4.2.2</t>
    <phoneticPr fontId="2" type="noConversion"/>
  </si>
  <si>
    <t>프로젝트 종료 :</t>
    <phoneticPr fontId="2" type="noConversion"/>
  </si>
  <si>
    <t>4.2.3</t>
    <phoneticPr fontId="2" type="noConversion"/>
  </si>
  <si>
    <t>4.2.4</t>
    <phoneticPr fontId="2" type="noConversion"/>
  </si>
  <si>
    <t>완료보고서 및 산출물</t>
    <phoneticPr fontId="2" type="noConversion"/>
  </si>
  <si>
    <t>변경필요</t>
    <phoneticPr fontId="2" type="noConversion"/>
  </si>
  <si>
    <t>빅데이터 얼굴 인식을 활용한 광고 디지털 사이니지 프로젝트 WBS</t>
    <phoneticPr fontId="2" type="noConversion"/>
  </si>
  <si>
    <t>R&amp;R</t>
    <phoneticPr fontId="2" type="noConversion"/>
  </si>
  <si>
    <t>광고 현황 분석 및 기능 정의</t>
    <phoneticPr fontId="2" type="noConversion"/>
  </si>
  <si>
    <t>프로젝트 수행계획 보고</t>
    <phoneticPr fontId="2" type="noConversion"/>
  </si>
  <si>
    <t>프로젝트 수행계획 보고</t>
    <phoneticPr fontId="2" type="noConversion"/>
  </si>
  <si>
    <t>프로젝트 수행계획 보고</t>
    <phoneticPr fontId="2" type="noConversion"/>
  </si>
  <si>
    <t>HW, SW 구축</t>
    <phoneticPr fontId="2" type="noConversion"/>
  </si>
  <si>
    <t>AWS 클라우드 서버 SW 구축</t>
    <phoneticPr fontId="2" type="noConversion"/>
  </si>
  <si>
    <t>Ubuntu 설치</t>
    <phoneticPr fontId="2" type="noConversion"/>
  </si>
  <si>
    <t>S3 bucket 권한 설정</t>
    <phoneticPr fontId="2" type="noConversion"/>
  </si>
  <si>
    <t>EC2 보안규칙 설정</t>
    <phoneticPr fontId="2" type="noConversion"/>
  </si>
  <si>
    <t>4.1.4</t>
    <phoneticPr fontId="2" type="noConversion"/>
  </si>
  <si>
    <t>IAM 정책 추가</t>
    <phoneticPr fontId="2" type="noConversion"/>
  </si>
  <si>
    <t>4.1.5</t>
    <phoneticPr fontId="2" type="noConversion"/>
  </si>
  <si>
    <t>Mysql 설치</t>
    <phoneticPr fontId="2" type="noConversion"/>
  </si>
  <si>
    <t>4.1.6</t>
    <phoneticPr fontId="2" type="noConversion"/>
  </si>
  <si>
    <t>Ubuntu 상에 Apache, php 설치</t>
    <phoneticPr fontId="2" type="noConversion"/>
  </si>
  <si>
    <t>물품 신청</t>
    <phoneticPr fontId="2" type="noConversion"/>
  </si>
  <si>
    <t>라즈비안 OS 설치</t>
    <phoneticPr fontId="2" type="noConversion"/>
  </si>
  <si>
    <t>무선 IP 세팅</t>
    <phoneticPr fontId="2" type="noConversion"/>
  </si>
  <si>
    <t>AWS CLI 설치</t>
    <phoneticPr fontId="2" type="noConversion"/>
  </si>
  <si>
    <t>4.2.5</t>
    <phoneticPr fontId="2" type="noConversion"/>
  </si>
  <si>
    <t>4.2.6</t>
    <phoneticPr fontId="2" type="noConversion"/>
  </si>
  <si>
    <t>4.2.7</t>
    <phoneticPr fontId="2" type="noConversion"/>
  </si>
  <si>
    <t>개발</t>
    <phoneticPr fontId="2" type="noConversion"/>
  </si>
  <si>
    <t>LCD 패널 연결</t>
    <phoneticPr fontId="2" type="noConversion"/>
  </si>
  <si>
    <t>HW 측정 및 케이스 외주 신청</t>
    <phoneticPr fontId="2" type="noConversion"/>
  </si>
  <si>
    <t>DB 설계</t>
    <phoneticPr fontId="2" type="noConversion"/>
  </si>
  <si>
    <t>화면 설계</t>
    <phoneticPr fontId="2" type="noConversion"/>
  </si>
  <si>
    <t>광고 현황 분석</t>
    <phoneticPr fontId="2" type="noConversion"/>
  </si>
  <si>
    <t>디지털 사이니지 안면 감지 법안 검토</t>
    <phoneticPr fontId="2" type="noConversion"/>
  </si>
  <si>
    <t>광고 송출/시청 기준 설정</t>
    <phoneticPr fontId="2" type="noConversion"/>
  </si>
  <si>
    <t>EC2 서버 개발</t>
    <phoneticPr fontId="2" type="noConversion"/>
  </si>
  <si>
    <t>5.1.3</t>
    <phoneticPr fontId="2" type="noConversion"/>
  </si>
  <si>
    <t>영상 데이터 처리 모듈 개발</t>
    <phoneticPr fontId="2" type="noConversion"/>
  </si>
  <si>
    <t>ajax 통신 모듈 개발</t>
    <phoneticPr fontId="2" type="noConversion"/>
  </si>
  <si>
    <t>라즈베리파이 개발</t>
    <phoneticPr fontId="2" type="noConversion"/>
  </si>
  <si>
    <t>5.2.</t>
    <phoneticPr fontId="2" type="noConversion"/>
  </si>
  <si>
    <t>5.1.4</t>
    <phoneticPr fontId="2" type="noConversion"/>
  </si>
  <si>
    <t>5.1.5</t>
    <phoneticPr fontId="2" type="noConversion"/>
  </si>
  <si>
    <t>AWS rekognition api 연동</t>
    <phoneticPr fontId="2" type="noConversion"/>
  </si>
  <si>
    <t>얼굴인식 모듈 개발</t>
    <phoneticPr fontId="2" type="noConversion"/>
  </si>
  <si>
    <t>S3 연동</t>
    <phoneticPr fontId="2" type="noConversion"/>
  </si>
  <si>
    <t>S3 연계 개발</t>
    <phoneticPr fontId="2" type="noConversion"/>
  </si>
  <si>
    <t>S3 통신 모듈 개발</t>
    <phoneticPr fontId="2" type="noConversion"/>
  </si>
  <si>
    <t>영상 송출 모듈 개발</t>
    <phoneticPr fontId="2" type="noConversion"/>
  </si>
  <si>
    <t>웹 개발</t>
    <phoneticPr fontId="2" type="noConversion"/>
  </si>
  <si>
    <t>5.3.1</t>
    <phoneticPr fontId="2" type="noConversion"/>
  </si>
  <si>
    <t>5.3.2</t>
    <phoneticPr fontId="2" type="noConversion"/>
  </si>
  <si>
    <t>5.3.3</t>
    <phoneticPr fontId="2" type="noConversion"/>
  </si>
  <si>
    <t>5.3.4</t>
    <phoneticPr fontId="2" type="noConversion"/>
  </si>
  <si>
    <t>5.2.1</t>
    <phoneticPr fontId="2" type="noConversion"/>
  </si>
  <si>
    <t>5.2.2</t>
    <phoneticPr fontId="2" type="noConversion"/>
  </si>
  <si>
    <t>5.2.3</t>
  </si>
  <si>
    <t>5.2.4</t>
  </si>
  <si>
    <t>5.2.5</t>
  </si>
  <si>
    <t>광고 심의 통과 기능 개발</t>
    <phoneticPr fontId="2" type="noConversion"/>
  </si>
  <si>
    <t>테스트</t>
    <phoneticPr fontId="2" type="noConversion"/>
  </si>
  <si>
    <t>영상 송출 부하 테스트</t>
    <phoneticPr fontId="2" type="noConversion"/>
  </si>
  <si>
    <t>6.2.1</t>
    <phoneticPr fontId="2" type="noConversion"/>
  </si>
  <si>
    <t>부하 테스트 및 수정</t>
    <phoneticPr fontId="2" type="noConversion"/>
  </si>
  <si>
    <t>성능 테스트 및 수정</t>
    <phoneticPr fontId="2" type="noConversion"/>
  </si>
  <si>
    <t>1.1.1</t>
    <phoneticPr fontId="2" type="noConversion"/>
  </si>
  <si>
    <t>개발 설계</t>
    <phoneticPr fontId="2" type="noConversion"/>
  </si>
  <si>
    <t>연계 설계</t>
    <phoneticPr fontId="2" type="noConversion"/>
  </si>
  <si>
    <t>웹 연동 테스트</t>
    <phoneticPr fontId="2" type="noConversion"/>
  </si>
  <si>
    <t>AWS S3 연동 테스트</t>
    <phoneticPr fontId="2" type="noConversion"/>
  </si>
  <si>
    <t>회원가입 기능 개발</t>
    <phoneticPr fontId="2" type="noConversion"/>
  </si>
  <si>
    <t>로그인 기능 개발</t>
    <phoneticPr fontId="2" type="noConversion"/>
  </si>
  <si>
    <t>광고 신청 기능 개발</t>
    <phoneticPr fontId="2" type="noConversion"/>
  </si>
  <si>
    <t>웹 캠 안면인식 테스트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</si>
</sst>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dd"/>
    <numFmt numFmtId="177" formatCode="mm&quot;월&quot;\ dd&quot;일&quot;;@"/>
    <numFmt numFmtId="178" formatCode="mm&quot;월&quot;\ dd&quot;일&quot;"/>
    <numFmt numFmtId="179" formatCode="[$-412]\ ddd"/>
    <numFmt numFmtId="180" formatCode="0.0_);[Red]\(0.0\)"/>
    <numFmt numFmtId="181" formatCode="0_);[Red]\(0\)"/>
  </numFmts>
  <fonts count="67">
    <font>
      <sz val="10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9C0006"/>
      <name val="나눔고딕코딩"/>
      <family val="2"/>
      <charset val="129"/>
    </font>
    <font>
      <sz val="11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8"/>
      <color theme="1"/>
      <name val="맑은 고딕"/>
      <family val="2"/>
      <charset val="129"/>
    </font>
    <font>
      <b/>
      <sz val="11"/>
      <color rgb="FF000000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sz val="9"/>
      <color theme="0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Arial"/>
      <family val="2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FF00"/>
      <name val="맑은 고딕"/>
      <family val="2"/>
      <charset val="129"/>
    </font>
    <font>
      <b/>
      <sz val="9"/>
      <color rgb="FF0000FF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46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gradientFill>
        <stop position="0">
          <color theme="0"/>
        </stop>
        <stop position="0.5">
          <color rgb="FFFF0000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degree="90">
        <stop position="0">
          <color theme="0"/>
        </stop>
        <stop position="0.5">
          <color rgb="FF666699"/>
        </stop>
        <stop position="1">
          <color theme="0"/>
        </stop>
      </gradientFill>
    </fill>
    <fill>
      <patternFill patternType="solid">
        <fgColor theme="7" tint="-0.499984740745262"/>
        <bgColor indexed="64"/>
      </patternFill>
    </fill>
    <fill>
      <patternFill patternType="solid">
        <fgColor rgb="FFEFECF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6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3743705557422"/>
      </left>
      <right style="thin">
        <color theme="0" tint="-0.14993743705557422"/>
      </right>
      <top style="medium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thin">
        <color theme="0" tint="-0.14993743705557422"/>
      </bottom>
      <diagonal/>
    </border>
    <border>
      <left style="medium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medium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medium">
        <color theme="0" tint="-0.14993743705557422"/>
      </bottom>
      <diagonal/>
    </border>
    <border>
      <left style="thin">
        <color theme="0" tint="-0.14993743705557422"/>
      </left>
      <right style="medium">
        <color theme="0" tint="-0.14993743705557422"/>
      </right>
      <top style="thin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medium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4">
    <xf numFmtId="0" fontId="0" fillId="0" borderId="0">
      <alignment vertical="center"/>
    </xf>
    <xf numFmtId="0" fontId="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3" borderId="7" applyNumberFormat="0" applyAlignment="0" applyProtection="0">
      <alignment vertical="center"/>
    </xf>
    <xf numFmtId="0" fontId="30" fillId="33" borderId="7" applyNumberFormat="0" applyAlignment="0" applyProtection="0">
      <alignment vertical="center"/>
    </xf>
    <xf numFmtId="0" fontId="30" fillId="33" borderId="7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31" fillId="0" borderId="0"/>
    <xf numFmtId="0" fontId="32" fillId="0" borderId="0"/>
    <xf numFmtId="0" fontId="33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/>
    <xf numFmtId="0" fontId="26" fillId="0" borderId="0"/>
    <xf numFmtId="0" fontId="1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4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30" fillId="33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5" fillId="17" borderId="5" applyNumberFormat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/>
    <xf numFmtId="0" fontId="21" fillId="31" borderId="6" applyNumberFormat="0" applyFont="0" applyAlignment="0" applyProtection="0">
      <alignment vertical="center"/>
    </xf>
    <xf numFmtId="0" fontId="21" fillId="31" borderId="6" applyNumberFormat="0" applyFont="0" applyAlignment="0" applyProtection="0">
      <alignment vertical="center"/>
    </xf>
    <xf numFmtId="0" fontId="21" fillId="31" borderId="6" applyNumberFormat="0" applyFont="0" applyAlignment="0" applyProtection="0">
      <alignment vertical="center"/>
    </xf>
    <xf numFmtId="0" fontId="21" fillId="31" borderId="6" applyNumberFormat="0" applyFon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41" fillId="30" borderId="1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5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16" fillId="10" borderId="1" xfId="1" applyFont="1" applyFill="1" applyBorder="1" applyAlignment="1">
      <alignment horizontal="center" vertical="center" wrapText="1"/>
    </xf>
    <xf numFmtId="0" fontId="1" fillId="36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7" fillId="2" borderId="20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10" borderId="1" xfId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7" fillId="5" borderId="22" xfId="0" applyFont="1" applyFill="1" applyBorder="1" applyAlignment="1">
      <alignment horizontal="left" vertical="center"/>
    </xf>
    <xf numFmtId="0" fontId="7" fillId="5" borderId="22" xfId="0" applyFont="1" applyFill="1" applyBorder="1" applyAlignment="1">
      <alignment horizontal="center" vertical="center"/>
    </xf>
    <xf numFmtId="0" fontId="15" fillId="10" borderId="22" xfId="1" applyFont="1" applyFill="1" applyBorder="1" applyAlignment="1">
      <alignment horizontal="center" vertical="center" wrapText="1"/>
    </xf>
    <xf numFmtId="0" fontId="16" fillId="10" borderId="22" xfId="1" applyFont="1" applyFill="1" applyBorder="1" applyAlignment="1">
      <alignment horizontal="center" vertical="center" wrapText="1"/>
    </xf>
    <xf numFmtId="0" fontId="7" fillId="5" borderId="22" xfId="0" applyNumberFormat="1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58" fontId="1" fillId="0" borderId="18" xfId="0" applyNumberFormat="1" applyFont="1" applyBorder="1" applyAlignment="1">
      <alignment horizontal="center" vertical="center"/>
    </xf>
    <xf numFmtId="14" fontId="6" fillId="2" borderId="18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9" fontId="5" fillId="5" borderId="21" xfId="0" applyNumberFormat="1" applyFont="1" applyFill="1" applyBorder="1" applyAlignment="1">
      <alignment horizontal="center" vertical="center" wrapText="1"/>
    </xf>
    <xf numFmtId="0" fontId="47" fillId="37" borderId="0" xfId="0" applyFont="1" applyFill="1" applyAlignment="1">
      <alignment horizontal="center" vertical="center"/>
    </xf>
    <xf numFmtId="0" fontId="4" fillId="2" borderId="15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6" fontId="3" fillId="5" borderId="22" xfId="0" applyNumberFormat="1" applyFont="1" applyFill="1" applyBorder="1" applyAlignment="1">
      <alignment horizontal="center" vertical="center" wrapText="1"/>
    </xf>
    <xf numFmtId="176" fontId="3" fillId="5" borderId="2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58" fontId="7" fillId="5" borderId="1" xfId="0" applyNumberFormat="1" applyFont="1" applyFill="1" applyBorder="1" applyAlignment="1">
      <alignment horizontal="center" vertical="center"/>
    </xf>
    <xf numFmtId="58" fontId="7" fillId="5" borderId="22" xfId="0" applyNumberFormat="1" applyFont="1" applyFill="1" applyBorder="1" applyAlignment="1">
      <alignment horizontal="center" vertical="center"/>
    </xf>
    <xf numFmtId="0" fontId="47" fillId="37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8" fillId="0" borderId="18" xfId="0" applyNumberFormat="1" applyFont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10" fillId="0" borderId="0" xfId="7">
      <alignment vertical="center"/>
    </xf>
    <xf numFmtId="0" fontId="10" fillId="5" borderId="0" xfId="7" applyFill="1">
      <alignment vertical="center"/>
    </xf>
    <xf numFmtId="0" fontId="20" fillId="0" borderId="0" xfId="7" applyFont="1" applyAlignment="1">
      <alignment horizontal="center" vertical="center"/>
    </xf>
    <xf numFmtId="0" fontId="50" fillId="36" borderId="4" xfId="7" applyFont="1" applyFill="1" applyBorder="1" applyAlignment="1">
      <alignment horizontal="center" vertical="center"/>
    </xf>
    <xf numFmtId="0" fontId="50" fillId="39" borderId="4" xfId="7" applyFont="1" applyFill="1" applyBorder="1" applyAlignment="1">
      <alignment horizontal="center" vertical="center"/>
    </xf>
    <xf numFmtId="0" fontId="50" fillId="41" borderId="4" xfId="7" applyFont="1" applyFill="1" applyBorder="1" applyAlignment="1">
      <alignment horizontal="center" vertical="center"/>
    </xf>
    <xf numFmtId="0" fontId="20" fillId="42" borderId="4" xfId="7" applyFont="1" applyFill="1" applyBorder="1" applyAlignment="1">
      <alignment horizontal="center" vertical="center"/>
    </xf>
    <xf numFmtId="0" fontId="20" fillId="7" borderId="4" xfId="7" applyFont="1" applyFill="1" applyBorder="1" applyAlignment="1">
      <alignment horizontal="center" vertical="center"/>
    </xf>
    <xf numFmtId="0" fontId="20" fillId="35" borderId="4" xfId="7" applyFont="1" applyFill="1" applyBorder="1" applyAlignment="1">
      <alignment horizontal="center" vertical="center"/>
    </xf>
    <xf numFmtId="0" fontId="10" fillId="0" borderId="0" xfId="7" applyFont="1">
      <alignment vertical="center"/>
    </xf>
    <xf numFmtId="0" fontId="20" fillId="5" borderId="4" xfId="7" applyFont="1" applyFill="1" applyBorder="1" applyAlignment="1">
      <alignment horizontal="center" vertical="center"/>
    </xf>
    <xf numFmtId="0" fontId="20" fillId="43" borderId="4" xfId="7" applyFont="1" applyFill="1" applyBorder="1" applyAlignment="1">
      <alignment horizontal="center" vertical="center"/>
    </xf>
    <xf numFmtId="0" fontId="20" fillId="40" borderId="4" xfId="7" applyFont="1" applyFill="1" applyBorder="1" applyAlignment="1">
      <alignment horizontal="center" vertical="center"/>
    </xf>
    <xf numFmtId="0" fontId="20" fillId="38" borderId="4" xfId="7" applyFont="1" applyFill="1" applyBorder="1" applyAlignment="1">
      <alignment horizontal="center" vertical="center"/>
    </xf>
    <xf numFmtId="0" fontId="20" fillId="34" borderId="4" xfId="7" applyFont="1" applyFill="1" applyBorder="1" applyAlignment="1">
      <alignment horizontal="center" vertical="center"/>
    </xf>
    <xf numFmtId="0" fontId="10" fillId="5" borderId="4" xfId="7" applyFont="1" applyFill="1" applyBorder="1" applyAlignment="1">
      <alignment horizontal="center" vertical="center"/>
    </xf>
    <xf numFmtId="0" fontId="10" fillId="5" borderId="0" xfId="7" applyFont="1" applyFill="1" applyAlignment="1">
      <alignment horizontal="center" vertical="center"/>
    </xf>
    <xf numFmtId="0" fontId="20" fillId="5" borderId="0" xfId="7" applyFont="1" applyFill="1" applyAlignment="1">
      <alignment horizontal="center" vertical="center"/>
    </xf>
    <xf numFmtId="0" fontId="10" fillId="5" borderId="4" xfId="7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7" fillId="2" borderId="31" xfId="0" applyNumberFormat="1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/>
    </xf>
    <xf numFmtId="0" fontId="15" fillId="10" borderId="32" xfId="1" applyFont="1" applyFill="1" applyBorder="1" applyAlignment="1">
      <alignment horizontal="center" vertical="center" wrapText="1"/>
    </xf>
    <xf numFmtId="58" fontId="7" fillId="5" borderId="32" xfId="0" applyNumberFormat="1" applyFont="1" applyFill="1" applyBorder="1" applyAlignment="1">
      <alignment horizontal="center" vertical="center"/>
    </xf>
    <xf numFmtId="177" fontId="7" fillId="5" borderId="32" xfId="0" applyNumberFormat="1" applyFont="1" applyFill="1" applyBorder="1" applyAlignment="1">
      <alignment horizontal="center" vertical="center"/>
    </xf>
    <xf numFmtId="0" fontId="16" fillId="10" borderId="32" xfId="1" applyFont="1" applyFill="1" applyBorder="1" applyAlignment="1">
      <alignment horizontal="center" vertical="center" wrapText="1"/>
    </xf>
    <xf numFmtId="0" fontId="7" fillId="5" borderId="32" xfId="0" applyNumberFormat="1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17" fillId="2" borderId="29" xfId="0" applyNumberFormat="1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14" fillId="5" borderId="33" xfId="0" applyFont="1" applyFill="1" applyBorder="1" applyAlignment="1">
      <alignment horizontal="center" vertical="center"/>
    </xf>
    <xf numFmtId="0" fontId="15" fillId="10" borderId="33" xfId="1" applyFont="1" applyFill="1" applyBorder="1" applyAlignment="1">
      <alignment horizontal="center" vertical="center" wrapText="1"/>
    </xf>
    <xf numFmtId="58" fontId="7" fillId="5" borderId="33" xfId="0" applyNumberFormat="1" applyFont="1" applyFill="1" applyBorder="1" applyAlignment="1">
      <alignment horizontal="center" vertical="center"/>
    </xf>
    <xf numFmtId="0" fontId="16" fillId="10" borderId="33" xfId="1" applyFont="1" applyFill="1" applyBorder="1" applyAlignment="1">
      <alignment horizontal="center" vertical="center" wrapText="1"/>
    </xf>
    <xf numFmtId="0" fontId="7" fillId="5" borderId="33" xfId="0" applyNumberFormat="1" applyFont="1" applyFill="1" applyBorder="1" applyAlignment="1">
      <alignment horizontal="center" vertical="center"/>
    </xf>
    <xf numFmtId="0" fontId="52" fillId="5" borderId="0" xfId="7" applyFont="1" applyFill="1" applyAlignment="1">
      <alignment vertical="center"/>
    </xf>
    <xf numFmtId="0" fontId="52" fillId="5" borderId="0" xfId="7" applyFont="1" applyFill="1" applyAlignment="1">
      <alignment horizontal="center" vertical="center"/>
    </xf>
    <xf numFmtId="0" fontId="52" fillId="5" borderId="0" xfId="7" applyFont="1" applyFill="1">
      <alignment vertical="center"/>
    </xf>
    <xf numFmtId="0" fontId="53" fillId="36" borderId="0" xfId="7" applyFont="1" applyFill="1" applyAlignment="1">
      <alignment vertical="center"/>
    </xf>
    <xf numFmtId="0" fontId="52" fillId="36" borderId="0" xfId="7" applyFont="1" applyFill="1" applyAlignment="1">
      <alignment vertical="center"/>
    </xf>
    <xf numFmtId="0" fontId="52" fillId="36" borderId="0" xfId="7" applyFont="1" applyFill="1" applyAlignment="1">
      <alignment horizontal="center" vertical="center"/>
    </xf>
    <xf numFmtId="0" fontId="52" fillId="36" borderId="0" xfId="7" applyFont="1" applyFill="1">
      <alignment vertical="center"/>
    </xf>
    <xf numFmtId="0" fontId="54" fillId="5" borderId="0" xfId="7" applyFont="1" applyFill="1" applyBorder="1" applyAlignment="1">
      <alignment horizontal="left" vertical="center"/>
    </xf>
    <xf numFmtId="0" fontId="55" fillId="5" borderId="0" xfId="7" applyFont="1" applyFill="1">
      <alignment vertical="center"/>
    </xf>
    <xf numFmtId="0" fontId="56" fillId="5" borderId="0" xfId="7" applyFont="1" applyFill="1">
      <alignment vertical="center"/>
    </xf>
    <xf numFmtId="0" fontId="58" fillId="5" borderId="0" xfId="7" applyFont="1" applyFill="1">
      <alignment vertical="center"/>
    </xf>
    <xf numFmtId="0" fontId="56" fillId="5" borderId="0" xfId="7" applyFont="1" applyFill="1" applyAlignment="1">
      <alignment horizontal="left" vertical="center" wrapText="1"/>
    </xf>
    <xf numFmtId="0" fontId="56" fillId="5" borderId="0" xfId="7" applyFont="1" applyFill="1" applyAlignment="1">
      <alignment horizontal="left" vertical="center"/>
    </xf>
    <xf numFmtId="0" fontId="59" fillId="5" borderId="0" xfId="7" applyFont="1" applyFill="1">
      <alignment vertical="center"/>
    </xf>
    <xf numFmtId="0" fontId="58" fillId="5" borderId="0" xfId="7" applyFont="1" applyFill="1" applyBorder="1">
      <alignment vertical="center"/>
    </xf>
    <xf numFmtId="0" fontId="55" fillId="0" borderId="0" xfId="7" applyFont="1" applyBorder="1" applyAlignment="1">
      <alignment horizontal="center" vertical="center"/>
    </xf>
    <xf numFmtId="0" fontId="56" fillId="5" borderId="0" xfId="7" applyFont="1" applyFill="1" applyBorder="1" applyAlignment="1">
      <alignment horizontal="center" vertical="center"/>
    </xf>
    <xf numFmtId="0" fontId="55" fillId="5" borderId="0" xfId="7" applyFont="1" applyFill="1" applyBorder="1" applyAlignment="1">
      <alignment horizontal="center" vertical="center"/>
    </xf>
    <xf numFmtId="0" fontId="56" fillId="5" borderId="0" xfId="7" applyFont="1" applyFill="1" applyBorder="1">
      <alignment vertical="center"/>
    </xf>
    <xf numFmtId="0" fontId="57" fillId="36" borderId="4" xfId="7" applyFont="1" applyFill="1" applyBorder="1" applyAlignment="1">
      <alignment horizontal="center" vertical="center"/>
    </xf>
    <xf numFmtId="0" fontId="55" fillId="42" borderId="4" xfId="7" applyFont="1" applyFill="1" applyBorder="1" applyAlignment="1">
      <alignment horizontal="center" vertical="center"/>
    </xf>
    <xf numFmtId="0" fontId="55" fillId="40" borderId="4" xfId="7" applyFont="1" applyFill="1" applyBorder="1" applyAlignment="1">
      <alignment horizontal="center" vertical="center"/>
    </xf>
    <xf numFmtId="0" fontId="55" fillId="38" borderId="4" xfId="7" applyFont="1" applyFill="1" applyBorder="1" applyAlignment="1">
      <alignment horizontal="center" vertical="center"/>
    </xf>
    <xf numFmtId="0" fontId="55" fillId="34" borderId="4" xfId="7" applyFont="1" applyFill="1" applyBorder="1" applyAlignment="1">
      <alignment horizontal="center" vertical="center"/>
    </xf>
    <xf numFmtId="0" fontId="55" fillId="43" borderId="4" xfId="7" applyFont="1" applyFill="1" applyBorder="1" applyAlignment="1">
      <alignment horizontal="center" vertical="center"/>
    </xf>
    <xf numFmtId="0" fontId="55" fillId="5" borderId="4" xfId="7" applyFont="1" applyFill="1" applyBorder="1" applyAlignment="1">
      <alignment horizontal="center" vertical="center"/>
    </xf>
    <xf numFmtId="0" fontId="55" fillId="35" borderId="4" xfId="7" applyFont="1" applyFill="1" applyBorder="1" applyAlignment="1">
      <alignment horizontal="center" vertical="center"/>
    </xf>
    <xf numFmtId="0" fontId="55" fillId="7" borderId="4" xfId="7" applyFont="1" applyFill="1" applyBorder="1" applyAlignment="1">
      <alignment horizontal="center" vertical="center"/>
    </xf>
    <xf numFmtId="0" fontId="57" fillId="39" borderId="4" xfId="7" applyFont="1" applyFill="1" applyBorder="1" applyAlignment="1">
      <alignment horizontal="center" vertical="center"/>
    </xf>
    <xf numFmtId="0" fontId="57" fillId="41" borderId="4" xfId="7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left" vertical="center"/>
    </xf>
    <xf numFmtId="0" fontId="8" fillId="5" borderId="33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/>
    </xf>
    <xf numFmtId="180" fontId="7" fillId="5" borderId="32" xfId="0" applyNumberFormat="1" applyFont="1" applyFill="1" applyBorder="1" applyAlignment="1">
      <alignment horizontal="center" vertical="center"/>
    </xf>
    <xf numFmtId="180" fontId="7" fillId="5" borderId="33" xfId="0" applyNumberFormat="1" applyFont="1" applyFill="1" applyBorder="1" applyAlignment="1">
      <alignment horizontal="center" vertical="center"/>
    </xf>
    <xf numFmtId="180" fontId="7" fillId="5" borderId="1" xfId="0" applyNumberFormat="1" applyFont="1" applyFill="1" applyBorder="1" applyAlignment="1">
      <alignment horizontal="center" vertical="center"/>
    </xf>
    <xf numFmtId="180" fontId="7" fillId="5" borderId="22" xfId="0" applyNumberFormat="1" applyFont="1" applyFill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14" fontId="6" fillId="2" borderId="18" xfId="0" applyNumberFormat="1" applyFont="1" applyFill="1" applyBorder="1" applyAlignment="1">
      <alignment horizontal="center" vertical="center"/>
    </xf>
    <xf numFmtId="0" fontId="61" fillId="5" borderId="4" xfId="7" applyFont="1" applyFill="1" applyBorder="1" applyAlignment="1">
      <alignment horizontal="center" vertical="center"/>
    </xf>
    <xf numFmtId="0" fontId="61" fillId="5" borderId="0" xfId="7" applyFont="1" applyFill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39" xfId="0" applyFont="1" applyBorder="1" applyAlignment="1">
      <alignment horizontal="center" vertical="center"/>
    </xf>
    <xf numFmtId="181" fontId="8" fillId="0" borderId="4" xfId="0" applyNumberFormat="1" applyFont="1" applyBorder="1" applyAlignment="1">
      <alignment horizontal="center" vertical="center"/>
    </xf>
    <xf numFmtId="58" fontId="8" fillId="0" borderId="4" xfId="0" applyNumberFormat="1" applyFont="1" applyBorder="1" applyAlignment="1">
      <alignment horizontal="center" vertical="center"/>
    </xf>
    <xf numFmtId="0" fontId="62" fillId="44" borderId="4" xfId="7" applyFont="1" applyFill="1" applyBorder="1" applyAlignment="1">
      <alignment horizontal="center" vertical="center"/>
    </xf>
    <xf numFmtId="0" fontId="46" fillId="5" borderId="4" xfId="7" applyFont="1" applyFill="1" applyBorder="1" applyAlignment="1">
      <alignment horizontal="center" vertical="center"/>
    </xf>
    <xf numFmtId="179" fontId="63" fillId="44" borderId="1" xfId="0" applyNumberFormat="1" applyFont="1" applyFill="1" applyBorder="1" applyAlignment="1">
      <alignment horizontal="center" vertical="center" wrapText="1"/>
    </xf>
    <xf numFmtId="176" fontId="64" fillId="44" borderId="22" xfId="0" applyNumberFormat="1" applyFont="1" applyFill="1" applyBorder="1" applyAlignment="1">
      <alignment horizontal="center" vertical="center" wrapText="1"/>
    </xf>
    <xf numFmtId="0" fontId="64" fillId="44" borderId="18" xfId="0" applyFont="1" applyFill="1" applyBorder="1" applyAlignment="1">
      <alignment horizontal="center" vertical="center"/>
    </xf>
    <xf numFmtId="0" fontId="64" fillId="44" borderId="1" xfId="0" applyFont="1" applyFill="1" applyBorder="1" applyAlignment="1">
      <alignment horizontal="center" vertical="center"/>
    </xf>
    <xf numFmtId="0" fontId="64" fillId="44" borderId="22" xfId="0" applyFont="1" applyFill="1" applyBorder="1" applyAlignment="1">
      <alignment horizontal="center" vertical="center"/>
    </xf>
    <xf numFmtId="14" fontId="6" fillId="2" borderId="18" xfId="0" applyNumberFormat="1" applyFont="1" applyFill="1" applyBorder="1" applyAlignment="1">
      <alignment horizontal="center" vertical="center"/>
    </xf>
    <xf numFmtId="14" fontId="6" fillId="2" borderId="18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0" fillId="42" borderId="42" xfId="0" applyNumberFormat="1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60" fillId="42" borderId="47" xfId="0" applyNumberFormat="1" applyFont="1" applyFill="1" applyBorder="1" applyAlignment="1">
      <alignment horizontal="center" vertical="center"/>
    </xf>
    <xf numFmtId="0" fontId="60" fillId="42" borderId="48" xfId="0" applyNumberFormat="1" applyFont="1" applyFill="1" applyBorder="1" applyAlignment="1">
      <alignment horizontal="center" vertical="center"/>
    </xf>
    <xf numFmtId="181" fontId="5" fillId="45" borderId="47" xfId="0" applyNumberFormat="1" applyFont="1" applyFill="1" applyBorder="1" applyAlignment="1">
      <alignment horizontal="center" vertical="center" wrapText="1"/>
    </xf>
    <xf numFmtId="181" fontId="5" fillId="45" borderId="42" xfId="0" applyNumberFormat="1" applyFont="1" applyFill="1" applyBorder="1" applyAlignment="1">
      <alignment horizontal="center" vertical="center" wrapText="1"/>
    </xf>
    <xf numFmtId="181" fontId="5" fillId="45" borderId="48" xfId="0" applyNumberFormat="1" applyFont="1" applyFill="1" applyBorder="1" applyAlignment="1">
      <alignment horizontal="center" vertical="center" wrapText="1"/>
    </xf>
    <xf numFmtId="176" fontId="3" fillId="5" borderId="49" xfId="0" applyNumberFormat="1" applyFont="1" applyFill="1" applyBorder="1" applyAlignment="1">
      <alignment horizontal="center" vertical="center" wrapText="1"/>
    </xf>
    <xf numFmtId="176" fontId="3" fillId="5" borderId="50" xfId="0" applyNumberFormat="1" applyFont="1" applyFill="1" applyBorder="1" applyAlignment="1">
      <alignment horizontal="center" vertical="center" wrapText="1"/>
    </xf>
    <xf numFmtId="176" fontId="3" fillId="5" borderId="51" xfId="0" applyNumberFormat="1" applyFont="1" applyFill="1" applyBorder="1" applyAlignment="1">
      <alignment horizontal="center" vertical="center" wrapText="1"/>
    </xf>
    <xf numFmtId="0" fontId="17" fillId="2" borderId="52" xfId="0" applyNumberFormat="1" applyFont="1" applyFill="1" applyBorder="1" applyAlignment="1">
      <alignment horizontal="center" vertical="center"/>
    </xf>
    <xf numFmtId="180" fontId="7" fillId="5" borderId="43" xfId="0" applyNumberFormat="1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left" vertical="center" wrapText="1"/>
    </xf>
    <xf numFmtId="0" fontId="17" fillId="2" borderId="53" xfId="0" applyNumberFormat="1" applyFont="1" applyFill="1" applyBorder="1" applyAlignment="1">
      <alignment horizontal="center" vertical="center"/>
    </xf>
    <xf numFmtId="180" fontId="7" fillId="5" borderId="54" xfId="0" applyNumberFormat="1" applyFont="1" applyFill="1" applyBorder="1" applyAlignment="1">
      <alignment horizontal="center" vertical="center"/>
    </xf>
    <xf numFmtId="0" fontId="15" fillId="10" borderId="54" xfId="1" applyFont="1" applyFill="1" applyBorder="1" applyAlignment="1">
      <alignment horizontal="center" vertical="center" wrapText="1"/>
    </xf>
    <xf numFmtId="177" fontId="7" fillId="5" borderId="54" xfId="0" applyNumberFormat="1" applyFont="1" applyFill="1" applyBorder="1" applyAlignment="1">
      <alignment horizontal="center" vertical="center"/>
    </xf>
    <xf numFmtId="0" fontId="16" fillId="10" borderId="54" xfId="1" applyFont="1" applyFill="1" applyBorder="1" applyAlignment="1">
      <alignment horizontal="center" vertical="center" wrapText="1"/>
    </xf>
    <xf numFmtId="0" fontId="7" fillId="5" borderId="54" xfId="0" applyNumberFormat="1" applyFont="1" applyFill="1" applyBorder="1" applyAlignment="1">
      <alignment horizontal="center" vertical="center"/>
    </xf>
    <xf numFmtId="0" fontId="15" fillId="10" borderId="55" xfId="1" applyFont="1" applyFill="1" applyBorder="1" applyAlignment="1">
      <alignment horizontal="center" vertical="center" wrapText="1"/>
    </xf>
    <xf numFmtId="180" fontId="7" fillId="5" borderId="55" xfId="0" applyNumberFormat="1" applyFont="1" applyFill="1" applyBorder="1" applyAlignment="1">
      <alignment horizontal="center" vertical="center"/>
    </xf>
    <xf numFmtId="177" fontId="7" fillId="5" borderId="55" xfId="0" applyNumberFormat="1" applyFont="1" applyFill="1" applyBorder="1" applyAlignment="1">
      <alignment horizontal="center" vertical="center"/>
    </xf>
    <xf numFmtId="0" fontId="16" fillId="10" borderId="55" xfId="1" applyFont="1" applyFill="1" applyBorder="1" applyAlignment="1">
      <alignment horizontal="center" vertical="center" wrapText="1"/>
    </xf>
    <xf numFmtId="0" fontId="7" fillId="5" borderId="55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58" fontId="7" fillId="5" borderId="14" xfId="0" applyNumberFormat="1" applyFont="1" applyFill="1" applyBorder="1" applyAlignment="1">
      <alignment horizontal="center" vertical="center"/>
    </xf>
    <xf numFmtId="0" fontId="7" fillId="5" borderId="14" xfId="0" applyNumberFormat="1" applyFont="1" applyFill="1" applyBorder="1" applyAlignment="1">
      <alignment horizontal="center" vertical="center"/>
    </xf>
    <xf numFmtId="0" fontId="17" fillId="2" borderId="56" xfId="0" applyNumberFormat="1" applyFont="1" applyFill="1" applyBorder="1" applyAlignment="1">
      <alignment horizontal="center" vertical="center"/>
    </xf>
    <xf numFmtId="0" fontId="8" fillId="5" borderId="54" xfId="0" applyFont="1" applyFill="1" applyBorder="1" applyAlignment="1">
      <alignment horizontal="left" vertical="center"/>
    </xf>
    <xf numFmtId="0" fontId="8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 wrapText="1"/>
    </xf>
    <xf numFmtId="0" fontId="7" fillId="5" borderId="54" xfId="0" applyFont="1" applyFill="1" applyBorder="1" applyAlignment="1">
      <alignment horizontal="left" vertical="center" wrapText="1"/>
    </xf>
    <xf numFmtId="0" fontId="14" fillId="5" borderId="54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left" vertical="center"/>
    </xf>
    <xf numFmtId="0" fontId="8" fillId="5" borderId="43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vertical="center" wrapText="1"/>
    </xf>
    <xf numFmtId="0" fontId="7" fillId="5" borderId="43" xfId="0" applyFont="1" applyFill="1" applyBorder="1" applyAlignment="1">
      <alignment horizontal="left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0" fontId="15" fillId="10" borderId="43" xfId="1" applyFont="1" applyFill="1" applyBorder="1" applyAlignment="1">
      <alignment horizontal="center" vertical="center" wrapText="1"/>
    </xf>
    <xf numFmtId="58" fontId="7" fillId="5" borderId="43" xfId="0" applyNumberFormat="1" applyFont="1" applyFill="1" applyBorder="1" applyAlignment="1">
      <alignment horizontal="center" vertical="center"/>
    </xf>
    <xf numFmtId="0" fontId="16" fillId="10" borderId="43" xfId="1" applyFont="1" applyFill="1" applyBorder="1" applyAlignment="1">
      <alignment horizontal="center" vertical="center" wrapText="1"/>
    </xf>
    <xf numFmtId="0" fontId="7" fillId="5" borderId="43" xfId="0" applyNumberFormat="1" applyFont="1" applyFill="1" applyBorder="1" applyAlignment="1">
      <alignment horizontal="center" vertical="center"/>
    </xf>
    <xf numFmtId="58" fontId="7" fillId="5" borderId="58" xfId="0" applyNumberFormat="1" applyFont="1" applyFill="1" applyBorder="1" applyAlignment="1">
      <alignment horizontal="center" vertical="center"/>
    </xf>
    <xf numFmtId="180" fontId="7" fillId="5" borderId="58" xfId="0" applyNumberFormat="1" applyFont="1" applyFill="1" applyBorder="1" applyAlignment="1">
      <alignment horizontal="center" vertical="center"/>
    </xf>
    <xf numFmtId="177" fontId="7" fillId="5" borderId="58" xfId="0" applyNumberFormat="1" applyFont="1" applyFill="1" applyBorder="1" applyAlignment="1">
      <alignment horizontal="center" vertical="center"/>
    </xf>
    <xf numFmtId="0" fontId="7" fillId="5" borderId="58" xfId="0" applyNumberFormat="1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/>
    </xf>
    <xf numFmtId="0" fontId="17" fillId="2" borderId="58" xfId="0" applyNumberFormat="1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left" vertical="center"/>
    </xf>
    <xf numFmtId="0" fontId="8" fillId="5" borderId="58" xfId="0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left" vertical="center" wrapText="1"/>
    </xf>
    <xf numFmtId="0" fontId="14" fillId="5" borderId="58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7" fillId="2" borderId="59" xfId="0" applyNumberFormat="1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left" vertical="center"/>
    </xf>
    <xf numFmtId="0" fontId="8" fillId="5" borderId="59" xfId="0" applyFont="1" applyFill="1" applyBorder="1" applyAlignment="1">
      <alignment horizontal="center" vertical="center"/>
    </xf>
    <xf numFmtId="0" fontId="7" fillId="5" borderId="59" xfId="0" applyFont="1" applyFill="1" applyBorder="1" applyAlignment="1">
      <alignment horizontal="center" vertical="center" wrapText="1"/>
    </xf>
    <xf numFmtId="0" fontId="7" fillId="5" borderId="59" xfId="0" applyFont="1" applyFill="1" applyBorder="1" applyAlignment="1">
      <alignment horizontal="left" vertical="center" wrapText="1"/>
    </xf>
    <xf numFmtId="0" fontId="14" fillId="5" borderId="59" xfId="0" applyFont="1" applyFill="1" applyBorder="1" applyAlignment="1">
      <alignment horizontal="center" vertical="center"/>
    </xf>
    <xf numFmtId="58" fontId="7" fillId="5" borderId="59" xfId="0" applyNumberFormat="1" applyFont="1" applyFill="1" applyBorder="1" applyAlignment="1">
      <alignment horizontal="center" vertical="center"/>
    </xf>
    <xf numFmtId="180" fontId="7" fillId="5" borderId="59" xfId="0" applyNumberFormat="1" applyFont="1" applyFill="1" applyBorder="1" applyAlignment="1">
      <alignment horizontal="center" vertical="center"/>
    </xf>
    <xf numFmtId="177" fontId="7" fillId="5" borderId="59" xfId="0" applyNumberFormat="1" applyFont="1" applyFill="1" applyBorder="1" applyAlignment="1">
      <alignment horizontal="center" vertical="center"/>
    </xf>
    <xf numFmtId="0" fontId="7" fillId="5" borderId="59" xfId="0" applyNumberFormat="1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65" fillId="2" borderId="20" xfId="0" applyNumberFormat="1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56" fillId="5" borderId="0" xfId="7" applyFont="1" applyFill="1" applyAlignment="1">
      <alignment horizontal="left" vertical="center" wrapText="1"/>
    </xf>
    <xf numFmtId="0" fontId="56" fillId="5" borderId="0" xfId="7" applyFont="1" applyFill="1" applyAlignment="1">
      <alignment horizontal="left" vertical="center"/>
    </xf>
    <xf numFmtId="0" fontId="6" fillId="37" borderId="0" xfId="0" applyFont="1" applyFill="1" applyAlignment="1">
      <alignment horizontal="center" vertical="center"/>
    </xf>
    <xf numFmtId="0" fontId="48" fillId="6" borderId="1" xfId="0" applyFont="1" applyFill="1" applyBorder="1" applyAlignment="1">
      <alignment horizontal="center" vertical="center" wrapText="1"/>
    </xf>
    <xf numFmtId="0" fontId="48" fillId="6" borderId="2" xfId="0" applyFont="1" applyFill="1" applyBorder="1" applyAlignment="1">
      <alignment horizontal="center" vertical="center" wrapText="1"/>
    </xf>
    <xf numFmtId="0" fontId="49" fillId="6" borderId="1" xfId="0" applyFont="1" applyFill="1" applyBorder="1" applyAlignment="1">
      <alignment horizontal="center" vertical="center" wrapText="1"/>
    </xf>
    <xf numFmtId="0" fontId="49" fillId="6" borderId="2" xfId="0" applyFont="1" applyFill="1" applyBorder="1" applyAlignment="1">
      <alignment horizontal="center" vertical="center" wrapText="1"/>
    </xf>
    <xf numFmtId="0" fontId="49" fillId="6" borderId="1" xfId="0" quotePrefix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48" fillId="6" borderId="1" xfId="0" quotePrefix="1" applyFont="1" applyFill="1" applyBorder="1" applyAlignment="1">
      <alignment horizontal="center" vertical="center" wrapText="1"/>
    </xf>
    <xf numFmtId="178" fontId="4" fillId="2" borderId="18" xfId="0" applyNumberFormat="1" applyFont="1" applyFill="1" applyBorder="1" applyAlignment="1">
      <alignment horizontal="center" vertical="center"/>
    </xf>
    <xf numFmtId="178" fontId="4" fillId="2" borderId="19" xfId="0" applyNumberFormat="1" applyFont="1" applyFill="1" applyBorder="1" applyAlignment="1">
      <alignment horizontal="center" vertical="center"/>
    </xf>
    <xf numFmtId="14" fontId="6" fillId="2" borderId="17" xfId="0" applyNumberFormat="1" applyFont="1" applyFill="1" applyBorder="1" applyAlignment="1">
      <alignment horizontal="center" vertical="center"/>
    </xf>
    <xf numFmtId="14" fontId="6" fillId="2" borderId="18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1" fillId="36" borderId="26" xfId="0" applyFont="1" applyFill="1" applyBorder="1" applyAlignment="1">
      <alignment horizontal="center" vertical="center"/>
    </xf>
    <xf numFmtId="0" fontId="51" fillId="36" borderId="28" xfId="0" applyFont="1" applyFill="1" applyBorder="1" applyAlignment="1">
      <alignment horizontal="center" vertical="center"/>
    </xf>
    <xf numFmtId="0" fontId="51" fillId="36" borderId="2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0" fillId="0" borderId="0" xfId="0" applyFont="1">
      <alignment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49" fillId="0" borderId="0" xfId="0" applyFont="1" applyAlignment="1">
      <alignment horizontal="left" vertical="center"/>
    </xf>
    <xf numFmtId="14" fontId="49" fillId="0" borderId="0" xfId="0" applyNumberFormat="1" applyFont="1" applyAlignment="1">
      <alignment horizontal="left" vertical="center"/>
    </xf>
    <xf numFmtId="178" fontId="4" fillId="2" borderId="45" xfId="0" applyNumberFormat="1" applyFont="1" applyFill="1" applyBorder="1" applyAlignment="1">
      <alignment horizontal="center" vertical="center"/>
    </xf>
    <xf numFmtId="178" fontId="4" fillId="2" borderId="46" xfId="0" applyNumberFormat="1" applyFont="1" applyFill="1" applyBorder="1" applyAlignment="1">
      <alignment horizontal="center" vertical="center"/>
    </xf>
    <xf numFmtId="178" fontId="4" fillId="2" borderId="44" xfId="0" applyNumberFormat="1" applyFont="1" applyFill="1" applyBorder="1" applyAlignment="1">
      <alignment horizontal="center" vertical="center"/>
    </xf>
    <xf numFmtId="0" fontId="49" fillId="6" borderId="40" xfId="0" applyFont="1" applyFill="1" applyBorder="1" applyAlignment="1">
      <alignment horizontal="center" vertical="center" wrapText="1"/>
    </xf>
    <xf numFmtId="0" fontId="49" fillId="6" borderId="24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9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66" fillId="0" borderId="60" xfId="0" applyFont="1" applyBorder="1" applyAlignment="1">
      <alignment horizontal="center" vertical="center" wrapText="1"/>
    </xf>
  </cellXfs>
  <cellStyles count="284">
    <cellStyle name="20% - Accent1" xfId="27" xr:uid="{00000000-0005-0000-0000-000000000000}"/>
    <cellStyle name="20% - Accent2" xfId="28" xr:uid="{00000000-0005-0000-0000-000001000000}"/>
    <cellStyle name="20% - Accent3" xfId="29" xr:uid="{00000000-0005-0000-0000-000002000000}"/>
    <cellStyle name="20% - Accent4" xfId="30" xr:uid="{00000000-0005-0000-0000-000003000000}"/>
    <cellStyle name="20% - Accent5" xfId="31" xr:uid="{00000000-0005-0000-0000-000004000000}"/>
    <cellStyle name="20% - Accent6" xfId="32" xr:uid="{00000000-0005-0000-0000-000005000000}"/>
    <cellStyle name="20% - 강조색1 2" xfId="9" xr:uid="{00000000-0005-0000-0000-000006000000}"/>
    <cellStyle name="20% - 강조색1 3" xfId="10" xr:uid="{00000000-0005-0000-0000-000007000000}"/>
    <cellStyle name="20% - 강조색1 4" xfId="11" xr:uid="{00000000-0005-0000-0000-000008000000}"/>
    <cellStyle name="20% - 강조색2 2" xfId="12" xr:uid="{00000000-0005-0000-0000-000009000000}"/>
    <cellStyle name="20% - 강조색2 3" xfId="13" xr:uid="{00000000-0005-0000-0000-00000A000000}"/>
    <cellStyle name="20% - 강조색2 4" xfId="14" xr:uid="{00000000-0005-0000-0000-00000B000000}"/>
    <cellStyle name="20% - 강조색3 2" xfId="15" xr:uid="{00000000-0005-0000-0000-00000C000000}"/>
    <cellStyle name="20% - 강조색3 3" xfId="16" xr:uid="{00000000-0005-0000-0000-00000D000000}"/>
    <cellStyle name="20% - 강조색3 4" xfId="17" xr:uid="{00000000-0005-0000-0000-00000E000000}"/>
    <cellStyle name="20% - 강조색4 2" xfId="18" xr:uid="{00000000-0005-0000-0000-00000F000000}"/>
    <cellStyle name="20% - 강조색4 3" xfId="19" xr:uid="{00000000-0005-0000-0000-000010000000}"/>
    <cellStyle name="20% - 강조색4 4" xfId="20" xr:uid="{00000000-0005-0000-0000-000011000000}"/>
    <cellStyle name="20% - 강조색5 2" xfId="21" xr:uid="{00000000-0005-0000-0000-000012000000}"/>
    <cellStyle name="20% - 강조색5 3" xfId="22" xr:uid="{00000000-0005-0000-0000-000013000000}"/>
    <cellStyle name="20% - 강조색5 4" xfId="23" xr:uid="{00000000-0005-0000-0000-000014000000}"/>
    <cellStyle name="20% - 강조색6 2" xfId="24" xr:uid="{00000000-0005-0000-0000-000015000000}"/>
    <cellStyle name="20% - 강조색6 3" xfId="25" xr:uid="{00000000-0005-0000-0000-000016000000}"/>
    <cellStyle name="20% - 강조색6 4" xfId="26" xr:uid="{00000000-0005-0000-0000-000017000000}"/>
    <cellStyle name="40% - Accent1" xfId="51" xr:uid="{00000000-0005-0000-0000-000018000000}"/>
    <cellStyle name="40% - Accent2" xfId="52" xr:uid="{00000000-0005-0000-0000-000019000000}"/>
    <cellStyle name="40% - Accent3" xfId="53" xr:uid="{00000000-0005-0000-0000-00001A000000}"/>
    <cellStyle name="40% - Accent4" xfId="54" xr:uid="{00000000-0005-0000-0000-00001B000000}"/>
    <cellStyle name="40% - Accent5" xfId="55" xr:uid="{00000000-0005-0000-0000-00001C000000}"/>
    <cellStyle name="40% - Accent6" xfId="56" xr:uid="{00000000-0005-0000-0000-00001D000000}"/>
    <cellStyle name="40% - 강조색1 2" xfId="33" xr:uid="{00000000-0005-0000-0000-00001E000000}"/>
    <cellStyle name="40% - 강조색1 3" xfId="34" xr:uid="{00000000-0005-0000-0000-00001F000000}"/>
    <cellStyle name="40% - 강조색1 4" xfId="35" xr:uid="{00000000-0005-0000-0000-000020000000}"/>
    <cellStyle name="40% - 강조색2 2" xfId="36" xr:uid="{00000000-0005-0000-0000-000021000000}"/>
    <cellStyle name="40% - 강조색2 3" xfId="37" xr:uid="{00000000-0005-0000-0000-000022000000}"/>
    <cellStyle name="40% - 강조색2 4" xfId="38" xr:uid="{00000000-0005-0000-0000-000023000000}"/>
    <cellStyle name="40% - 강조색3 2" xfId="39" xr:uid="{00000000-0005-0000-0000-000024000000}"/>
    <cellStyle name="40% - 강조색3 3" xfId="40" xr:uid="{00000000-0005-0000-0000-000025000000}"/>
    <cellStyle name="40% - 강조색3 4" xfId="41" xr:uid="{00000000-0005-0000-0000-000026000000}"/>
    <cellStyle name="40% - 강조색4 2" xfId="42" xr:uid="{00000000-0005-0000-0000-000027000000}"/>
    <cellStyle name="40% - 강조색4 3" xfId="43" xr:uid="{00000000-0005-0000-0000-000028000000}"/>
    <cellStyle name="40% - 강조색4 4" xfId="44" xr:uid="{00000000-0005-0000-0000-000029000000}"/>
    <cellStyle name="40% - 강조색5 2" xfId="45" xr:uid="{00000000-0005-0000-0000-00002A000000}"/>
    <cellStyle name="40% - 강조색5 3" xfId="46" xr:uid="{00000000-0005-0000-0000-00002B000000}"/>
    <cellStyle name="40% - 강조색5 4" xfId="47" xr:uid="{00000000-0005-0000-0000-00002C000000}"/>
    <cellStyle name="40% - 강조색6 2" xfId="48" xr:uid="{00000000-0005-0000-0000-00002D000000}"/>
    <cellStyle name="40% - 강조색6 3" xfId="49" xr:uid="{00000000-0005-0000-0000-00002E000000}"/>
    <cellStyle name="40% - 강조색6 4" xfId="50" xr:uid="{00000000-0005-0000-0000-00002F000000}"/>
    <cellStyle name="60% - Accent1" xfId="75" xr:uid="{00000000-0005-0000-0000-000030000000}"/>
    <cellStyle name="60% - Accent2" xfId="76" xr:uid="{00000000-0005-0000-0000-000031000000}"/>
    <cellStyle name="60% - Accent3" xfId="77" xr:uid="{00000000-0005-0000-0000-000032000000}"/>
    <cellStyle name="60% - Accent4" xfId="78" xr:uid="{00000000-0005-0000-0000-000033000000}"/>
    <cellStyle name="60% - Accent5" xfId="79" xr:uid="{00000000-0005-0000-0000-000034000000}"/>
    <cellStyle name="60% - Accent6" xfId="80" xr:uid="{00000000-0005-0000-0000-000035000000}"/>
    <cellStyle name="60% - 강조색1 2" xfId="57" xr:uid="{00000000-0005-0000-0000-000036000000}"/>
    <cellStyle name="60% - 강조색1 3" xfId="58" xr:uid="{00000000-0005-0000-0000-000037000000}"/>
    <cellStyle name="60% - 강조색1 4" xfId="59" xr:uid="{00000000-0005-0000-0000-000038000000}"/>
    <cellStyle name="60% - 강조색2 2" xfId="60" xr:uid="{00000000-0005-0000-0000-000039000000}"/>
    <cellStyle name="60% - 강조색2 3" xfId="61" xr:uid="{00000000-0005-0000-0000-00003A000000}"/>
    <cellStyle name="60% - 강조색2 4" xfId="62" xr:uid="{00000000-0005-0000-0000-00003B000000}"/>
    <cellStyle name="60% - 강조색3 2" xfId="63" xr:uid="{00000000-0005-0000-0000-00003C000000}"/>
    <cellStyle name="60% - 강조색3 3" xfId="64" xr:uid="{00000000-0005-0000-0000-00003D000000}"/>
    <cellStyle name="60% - 강조색3 4" xfId="65" xr:uid="{00000000-0005-0000-0000-00003E000000}"/>
    <cellStyle name="60% - 강조색4 2" xfId="66" xr:uid="{00000000-0005-0000-0000-00003F000000}"/>
    <cellStyle name="60% - 강조색4 3" xfId="67" xr:uid="{00000000-0005-0000-0000-000040000000}"/>
    <cellStyle name="60% - 강조색4 4" xfId="68" xr:uid="{00000000-0005-0000-0000-000041000000}"/>
    <cellStyle name="60% - 강조색5 2" xfId="69" xr:uid="{00000000-0005-0000-0000-000042000000}"/>
    <cellStyle name="60% - 강조색5 3" xfId="70" xr:uid="{00000000-0005-0000-0000-000043000000}"/>
    <cellStyle name="60% - 강조색5 4" xfId="71" xr:uid="{00000000-0005-0000-0000-000044000000}"/>
    <cellStyle name="60% - 강조색6 2" xfId="72" xr:uid="{00000000-0005-0000-0000-000045000000}"/>
    <cellStyle name="60% - 강조색6 3" xfId="73" xr:uid="{00000000-0005-0000-0000-000046000000}"/>
    <cellStyle name="60% - 강조색6 4" xfId="74" xr:uid="{00000000-0005-0000-0000-000047000000}"/>
    <cellStyle name="Accent1" xfId="241" xr:uid="{00000000-0005-0000-0000-000048000000}"/>
    <cellStyle name="Accent2" xfId="242" xr:uid="{00000000-0005-0000-0000-000049000000}"/>
    <cellStyle name="Accent3" xfId="243" xr:uid="{00000000-0005-0000-0000-00004A000000}"/>
    <cellStyle name="Accent4" xfId="244" xr:uid="{00000000-0005-0000-0000-00004B000000}"/>
    <cellStyle name="Accent5" xfId="245" xr:uid="{00000000-0005-0000-0000-00004C000000}"/>
    <cellStyle name="Accent6" xfId="246" xr:uid="{00000000-0005-0000-0000-00004D000000}"/>
    <cellStyle name="Bad" xfId="247" xr:uid="{00000000-0005-0000-0000-00004E000000}"/>
    <cellStyle name="Calculation" xfId="248" xr:uid="{00000000-0005-0000-0000-00004F000000}"/>
    <cellStyle name="Calculation 2" xfId="249" xr:uid="{00000000-0005-0000-0000-000050000000}"/>
    <cellStyle name="Calculation 2 2" xfId="250" xr:uid="{00000000-0005-0000-0000-000051000000}"/>
    <cellStyle name="Calculation 3" xfId="251" xr:uid="{00000000-0005-0000-0000-000052000000}"/>
    <cellStyle name="Check Cell" xfId="252" xr:uid="{00000000-0005-0000-0000-000053000000}"/>
    <cellStyle name="Explanatory Text" xfId="253" xr:uid="{00000000-0005-0000-0000-000054000000}"/>
    <cellStyle name="Good" xfId="254" xr:uid="{00000000-0005-0000-0000-000055000000}"/>
    <cellStyle name="Heading 1" xfId="255" xr:uid="{00000000-0005-0000-0000-000056000000}"/>
    <cellStyle name="Heading 2" xfId="256" xr:uid="{00000000-0005-0000-0000-000057000000}"/>
    <cellStyle name="Heading 3" xfId="257" xr:uid="{00000000-0005-0000-0000-000058000000}"/>
    <cellStyle name="Heading 4" xfId="258" xr:uid="{00000000-0005-0000-0000-000059000000}"/>
    <cellStyle name="Input" xfId="259" xr:uid="{00000000-0005-0000-0000-00005A000000}"/>
    <cellStyle name="Input 2" xfId="260" xr:uid="{00000000-0005-0000-0000-00005B000000}"/>
    <cellStyle name="Input 2 2" xfId="261" xr:uid="{00000000-0005-0000-0000-00005C000000}"/>
    <cellStyle name="Input 3" xfId="262" xr:uid="{00000000-0005-0000-0000-00005D000000}"/>
    <cellStyle name="Linked Cell" xfId="263" xr:uid="{00000000-0005-0000-0000-00005E000000}"/>
    <cellStyle name="Neutral" xfId="264" xr:uid="{00000000-0005-0000-0000-00005F000000}"/>
    <cellStyle name="Normal_1st Pass" xfId="265" xr:uid="{00000000-0005-0000-0000-000060000000}"/>
    <cellStyle name="Note" xfId="266" xr:uid="{00000000-0005-0000-0000-000061000000}"/>
    <cellStyle name="Note 2" xfId="267" xr:uid="{00000000-0005-0000-0000-000062000000}"/>
    <cellStyle name="Note 2 2" xfId="268" xr:uid="{00000000-0005-0000-0000-000063000000}"/>
    <cellStyle name="Note 3" xfId="269" xr:uid="{00000000-0005-0000-0000-000064000000}"/>
    <cellStyle name="Output" xfId="270" xr:uid="{00000000-0005-0000-0000-000065000000}"/>
    <cellStyle name="Output 2" xfId="271" xr:uid="{00000000-0005-0000-0000-000066000000}"/>
    <cellStyle name="Output 2 2" xfId="272" xr:uid="{00000000-0005-0000-0000-000067000000}"/>
    <cellStyle name="Output 3" xfId="273" xr:uid="{00000000-0005-0000-0000-000068000000}"/>
    <cellStyle name="Output 3 2" xfId="274" xr:uid="{00000000-0005-0000-0000-000069000000}"/>
    <cellStyle name="Output 4" xfId="275" xr:uid="{00000000-0005-0000-0000-00006A000000}"/>
    <cellStyle name="Title" xfId="276" xr:uid="{00000000-0005-0000-0000-00006B000000}"/>
    <cellStyle name="Total" xfId="277" xr:uid="{00000000-0005-0000-0000-00006C000000}"/>
    <cellStyle name="Total 2" xfId="278" xr:uid="{00000000-0005-0000-0000-00006D000000}"/>
    <cellStyle name="Total 2 2" xfId="279" xr:uid="{00000000-0005-0000-0000-00006E000000}"/>
    <cellStyle name="Total 3" xfId="280" xr:uid="{00000000-0005-0000-0000-00006F000000}"/>
    <cellStyle name="Total 3 2" xfId="281" xr:uid="{00000000-0005-0000-0000-000070000000}"/>
    <cellStyle name="Total 4" xfId="282" xr:uid="{00000000-0005-0000-0000-000071000000}"/>
    <cellStyle name="Warning Text" xfId="283" xr:uid="{00000000-0005-0000-0000-000072000000}"/>
    <cellStyle name="강조색1 2" xfId="81" xr:uid="{00000000-0005-0000-0000-000073000000}"/>
    <cellStyle name="강조색1 3" xfId="82" xr:uid="{00000000-0005-0000-0000-000074000000}"/>
    <cellStyle name="강조색1 4" xfId="83" xr:uid="{00000000-0005-0000-0000-000075000000}"/>
    <cellStyle name="강조색2 2" xfId="84" xr:uid="{00000000-0005-0000-0000-000076000000}"/>
    <cellStyle name="강조색2 3" xfId="85" xr:uid="{00000000-0005-0000-0000-000077000000}"/>
    <cellStyle name="강조색2 4" xfId="86" xr:uid="{00000000-0005-0000-0000-000078000000}"/>
    <cellStyle name="강조색3 2" xfId="87" xr:uid="{00000000-0005-0000-0000-000079000000}"/>
    <cellStyle name="강조색3 3" xfId="88" xr:uid="{00000000-0005-0000-0000-00007A000000}"/>
    <cellStyle name="강조색3 4" xfId="89" xr:uid="{00000000-0005-0000-0000-00007B000000}"/>
    <cellStyle name="강조색4 2" xfId="90" xr:uid="{00000000-0005-0000-0000-00007C000000}"/>
    <cellStyle name="강조색4 3" xfId="91" xr:uid="{00000000-0005-0000-0000-00007D000000}"/>
    <cellStyle name="강조색4 4" xfId="92" xr:uid="{00000000-0005-0000-0000-00007E000000}"/>
    <cellStyle name="강조색5 2" xfId="93" xr:uid="{00000000-0005-0000-0000-00007F000000}"/>
    <cellStyle name="강조색5 3" xfId="94" xr:uid="{00000000-0005-0000-0000-000080000000}"/>
    <cellStyle name="강조색5 4" xfId="95" xr:uid="{00000000-0005-0000-0000-000081000000}"/>
    <cellStyle name="강조색6 2" xfId="96" xr:uid="{00000000-0005-0000-0000-000082000000}"/>
    <cellStyle name="강조색6 3" xfId="97" xr:uid="{00000000-0005-0000-0000-000083000000}"/>
    <cellStyle name="강조색6 4" xfId="98" xr:uid="{00000000-0005-0000-0000-000084000000}"/>
    <cellStyle name="경고문 2" xfId="99" xr:uid="{00000000-0005-0000-0000-000085000000}"/>
    <cellStyle name="경고문 3" xfId="100" xr:uid="{00000000-0005-0000-0000-000086000000}"/>
    <cellStyle name="경고문 4" xfId="101" xr:uid="{00000000-0005-0000-0000-000087000000}"/>
    <cellStyle name="계산 2" xfId="102" xr:uid="{00000000-0005-0000-0000-000088000000}"/>
    <cellStyle name="계산 2 2" xfId="103" xr:uid="{00000000-0005-0000-0000-000089000000}"/>
    <cellStyle name="계산 2 2 2" xfId="104" xr:uid="{00000000-0005-0000-0000-00008A000000}"/>
    <cellStyle name="계산 2 3" xfId="105" xr:uid="{00000000-0005-0000-0000-00008B000000}"/>
    <cellStyle name="계산 3" xfId="106" xr:uid="{00000000-0005-0000-0000-00008C000000}"/>
    <cellStyle name="계산 3 2" xfId="107" xr:uid="{00000000-0005-0000-0000-00008D000000}"/>
    <cellStyle name="계산 3 2 2" xfId="108" xr:uid="{00000000-0005-0000-0000-00008E000000}"/>
    <cellStyle name="계산 3 3" xfId="109" xr:uid="{00000000-0005-0000-0000-00008F000000}"/>
    <cellStyle name="계산 4" xfId="110" xr:uid="{00000000-0005-0000-0000-000090000000}"/>
    <cellStyle name="계산 4 2" xfId="111" xr:uid="{00000000-0005-0000-0000-000091000000}"/>
    <cellStyle name="계산 4 2 2" xfId="112" xr:uid="{00000000-0005-0000-0000-000092000000}"/>
    <cellStyle name="계산 4 3" xfId="113" xr:uid="{00000000-0005-0000-0000-000093000000}"/>
    <cellStyle name="나쁨 2" xfId="2" xr:uid="{00000000-0005-0000-0000-000094000000}"/>
    <cellStyle name="나쁨 2 2" xfId="114" xr:uid="{00000000-0005-0000-0000-000095000000}"/>
    <cellStyle name="나쁨 2 3" xfId="115" xr:uid="{00000000-0005-0000-0000-000096000000}"/>
    <cellStyle name="나쁨 3" xfId="116" xr:uid="{00000000-0005-0000-0000-000097000000}"/>
    <cellStyle name="나쁨 4" xfId="117" xr:uid="{00000000-0005-0000-0000-000098000000}"/>
    <cellStyle name="메모 2" xfId="118" xr:uid="{00000000-0005-0000-0000-000099000000}"/>
    <cellStyle name="메모 2 2" xfId="119" xr:uid="{00000000-0005-0000-0000-00009A000000}"/>
    <cellStyle name="메모 2 2 2" xfId="120" xr:uid="{00000000-0005-0000-0000-00009B000000}"/>
    <cellStyle name="메모 2 3" xfId="121" xr:uid="{00000000-0005-0000-0000-00009C000000}"/>
    <cellStyle name="메모 3" xfId="122" xr:uid="{00000000-0005-0000-0000-00009D000000}"/>
    <cellStyle name="메모 3 2" xfId="123" xr:uid="{00000000-0005-0000-0000-00009E000000}"/>
    <cellStyle name="메모 3 2 2" xfId="124" xr:uid="{00000000-0005-0000-0000-00009F000000}"/>
    <cellStyle name="메모 3 3" xfId="125" xr:uid="{00000000-0005-0000-0000-0000A0000000}"/>
    <cellStyle name="메모 4" xfId="126" xr:uid="{00000000-0005-0000-0000-0000A1000000}"/>
    <cellStyle name="메모 4 2" xfId="127" xr:uid="{00000000-0005-0000-0000-0000A2000000}"/>
    <cellStyle name="메모 4 2 2" xfId="128" xr:uid="{00000000-0005-0000-0000-0000A3000000}"/>
    <cellStyle name="메모 4 3" xfId="129" xr:uid="{00000000-0005-0000-0000-0000A4000000}"/>
    <cellStyle name="백분율 2" xfId="130" xr:uid="{00000000-0005-0000-0000-0000A5000000}"/>
    <cellStyle name="백분율 3" xfId="131" xr:uid="{00000000-0005-0000-0000-0000A6000000}"/>
    <cellStyle name="백분율 4" xfId="132" xr:uid="{00000000-0005-0000-0000-0000A7000000}"/>
    <cellStyle name="백분율 5" xfId="133" xr:uid="{00000000-0005-0000-0000-0000A8000000}"/>
    <cellStyle name="보통 2" xfId="134" xr:uid="{00000000-0005-0000-0000-0000A9000000}"/>
    <cellStyle name="보통 2 2" xfId="135" xr:uid="{00000000-0005-0000-0000-0000AA000000}"/>
    <cellStyle name="보통 3" xfId="136" xr:uid="{00000000-0005-0000-0000-0000AB000000}"/>
    <cellStyle name="보통 4" xfId="137" xr:uid="{00000000-0005-0000-0000-0000AC000000}"/>
    <cellStyle name="常规_副本Elbrus_Lhotse2 Full Function Test Case_V.1.2.2 test后" xfId="138" xr:uid="{00000000-0005-0000-0000-0000AD000000}"/>
    <cellStyle name="설명 텍스트 2" xfId="139" xr:uid="{00000000-0005-0000-0000-0000AE000000}"/>
    <cellStyle name="설명 텍스트 3" xfId="140" xr:uid="{00000000-0005-0000-0000-0000AF000000}"/>
    <cellStyle name="설명 텍스트 4" xfId="141" xr:uid="{00000000-0005-0000-0000-0000B0000000}"/>
    <cellStyle name="셀 확인 2" xfId="142" xr:uid="{00000000-0005-0000-0000-0000B1000000}"/>
    <cellStyle name="셀 확인 3" xfId="143" xr:uid="{00000000-0005-0000-0000-0000B2000000}"/>
    <cellStyle name="셀 확인 4" xfId="144" xr:uid="{00000000-0005-0000-0000-0000B3000000}"/>
    <cellStyle name="쉼표 [0] 2" xfId="8" xr:uid="{00000000-0005-0000-0000-0000B4000000}"/>
    <cellStyle name="쉼표 [0] 2 2" xfId="145" xr:uid="{00000000-0005-0000-0000-0000B5000000}"/>
    <cellStyle name="쉼표 [0] 2 3" xfId="146" xr:uid="{00000000-0005-0000-0000-0000B6000000}"/>
    <cellStyle name="스타일 1" xfId="147" xr:uid="{00000000-0005-0000-0000-0000B7000000}"/>
    <cellStyle name="스타일 1 2" xfId="148" xr:uid="{00000000-0005-0000-0000-0000B8000000}"/>
    <cellStyle name="연결된 셀 2" xfId="149" xr:uid="{00000000-0005-0000-0000-0000B9000000}"/>
    <cellStyle name="연결된 셀 3" xfId="150" xr:uid="{00000000-0005-0000-0000-0000BA000000}"/>
    <cellStyle name="연결된 셀 4" xfId="151" xr:uid="{00000000-0005-0000-0000-0000BB000000}"/>
    <cellStyle name="요약 2" xfId="152" xr:uid="{00000000-0005-0000-0000-0000BC000000}"/>
    <cellStyle name="요약 2 2" xfId="153" xr:uid="{00000000-0005-0000-0000-0000BD000000}"/>
    <cellStyle name="요약 2 2 2" xfId="154" xr:uid="{00000000-0005-0000-0000-0000BE000000}"/>
    <cellStyle name="요약 2 3" xfId="155" xr:uid="{00000000-0005-0000-0000-0000BF000000}"/>
    <cellStyle name="요약 2 3 2" xfId="156" xr:uid="{00000000-0005-0000-0000-0000C0000000}"/>
    <cellStyle name="요약 2 4" xfId="157" xr:uid="{00000000-0005-0000-0000-0000C1000000}"/>
    <cellStyle name="요약 3" xfId="158" xr:uid="{00000000-0005-0000-0000-0000C2000000}"/>
    <cellStyle name="요약 3 2" xfId="159" xr:uid="{00000000-0005-0000-0000-0000C3000000}"/>
    <cellStyle name="요약 3 2 2" xfId="160" xr:uid="{00000000-0005-0000-0000-0000C4000000}"/>
    <cellStyle name="요약 3 3" xfId="161" xr:uid="{00000000-0005-0000-0000-0000C5000000}"/>
    <cellStyle name="요약 3 3 2" xfId="162" xr:uid="{00000000-0005-0000-0000-0000C6000000}"/>
    <cellStyle name="요약 3 4" xfId="163" xr:uid="{00000000-0005-0000-0000-0000C7000000}"/>
    <cellStyle name="요약 4" xfId="164" xr:uid="{00000000-0005-0000-0000-0000C8000000}"/>
    <cellStyle name="요약 4 2" xfId="165" xr:uid="{00000000-0005-0000-0000-0000C9000000}"/>
    <cellStyle name="요약 4 2 2" xfId="166" xr:uid="{00000000-0005-0000-0000-0000CA000000}"/>
    <cellStyle name="요약 4 3" xfId="167" xr:uid="{00000000-0005-0000-0000-0000CB000000}"/>
    <cellStyle name="요약 4 3 2" xfId="168" xr:uid="{00000000-0005-0000-0000-0000CC000000}"/>
    <cellStyle name="요약 4 4" xfId="169" xr:uid="{00000000-0005-0000-0000-0000CD000000}"/>
    <cellStyle name="입력 2" xfId="170" xr:uid="{00000000-0005-0000-0000-0000CE000000}"/>
    <cellStyle name="입력 2 2" xfId="171" xr:uid="{00000000-0005-0000-0000-0000CF000000}"/>
    <cellStyle name="입력 2 2 2" xfId="172" xr:uid="{00000000-0005-0000-0000-0000D0000000}"/>
    <cellStyle name="입력 2 3" xfId="173" xr:uid="{00000000-0005-0000-0000-0000D1000000}"/>
    <cellStyle name="입력 3" xfId="174" xr:uid="{00000000-0005-0000-0000-0000D2000000}"/>
    <cellStyle name="입력 3 2" xfId="175" xr:uid="{00000000-0005-0000-0000-0000D3000000}"/>
    <cellStyle name="입력 3 2 2" xfId="176" xr:uid="{00000000-0005-0000-0000-0000D4000000}"/>
    <cellStyle name="입력 3 3" xfId="177" xr:uid="{00000000-0005-0000-0000-0000D5000000}"/>
    <cellStyle name="입력 4" xfId="178" xr:uid="{00000000-0005-0000-0000-0000D6000000}"/>
    <cellStyle name="입력 4 2" xfId="179" xr:uid="{00000000-0005-0000-0000-0000D7000000}"/>
    <cellStyle name="입력 4 2 2" xfId="180" xr:uid="{00000000-0005-0000-0000-0000D8000000}"/>
    <cellStyle name="입력 4 3" xfId="181" xr:uid="{00000000-0005-0000-0000-0000D9000000}"/>
    <cellStyle name="제목 1 2" xfId="182" xr:uid="{00000000-0005-0000-0000-0000DA000000}"/>
    <cellStyle name="제목 1 3" xfId="183" xr:uid="{00000000-0005-0000-0000-0000DB000000}"/>
    <cellStyle name="제목 1 4" xfId="184" xr:uid="{00000000-0005-0000-0000-0000DC000000}"/>
    <cellStyle name="제목 2 2" xfId="185" xr:uid="{00000000-0005-0000-0000-0000DD000000}"/>
    <cellStyle name="제목 2 3" xfId="186" xr:uid="{00000000-0005-0000-0000-0000DE000000}"/>
    <cellStyle name="제목 2 4" xfId="187" xr:uid="{00000000-0005-0000-0000-0000DF000000}"/>
    <cellStyle name="제목 3 2" xfId="188" xr:uid="{00000000-0005-0000-0000-0000E0000000}"/>
    <cellStyle name="제목 3 3" xfId="189" xr:uid="{00000000-0005-0000-0000-0000E1000000}"/>
    <cellStyle name="제목 3 4" xfId="190" xr:uid="{00000000-0005-0000-0000-0000E2000000}"/>
    <cellStyle name="제목 4 2" xfId="191" xr:uid="{00000000-0005-0000-0000-0000E3000000}"/>
    <cellStyle name="제목 4 3" xfId="192" xr:uid="{00000000-0005-0000-0000-0000E4000000}"/>
    <cellStyle name="제목 4 4" xfId="193" xr:uid="{00000000-0005-0000-0000-0000E5000000}"/>
    <cellStyle name="제목 5" xfId="194" xr:uid="{00000000-0005-0000-0000-0000E6000000}"/>
    <cellStyle name="제목 6" xfId="195" xr:uid="{00000000-0005-0000-0000-0000E7000000}"/>
    <cellStyle name="제목 7" xfId="196" xr:uid="{00000000-0005-0000-0000-0000E8000000}"/>
    <cellStyle name="좋음 2" xfId="6" xr:uid="{00000000-0005-0000-0000-0000E9000000}"/>
    <cellStyle name="좋음 2 2" xfId="197" xr:uid="{00000000-0005-0000-0000-0000EA000000}"/>
    <cellStyle name="좋음 3" xfId="198" xr:uid="{00000000-0005-0000-0000-0000EB000000}"/>
    <cellStyle name="좋음 4" xfId="199" xr:uid="{00000000-0005-0000-0000-0000EC000000}"/>
    <cellStyle name="출력 2" xfId="200" xr:uid="{00000000-0005-0000-0000-0000ED000000}"/>
    <cellStyle name="출력 2 2" xfId="201" xr:uid="{00000000-0005-0000-0000-0000EE000000}"/>
    <cellStyle name="출력 2 2 2" xfId="202" xr:uid="{00000000-0005-0000-0000-0000EF000000}"/>
    <cellStyle name="출력 2 3" xfId="203" xr:uid="{00000000-0005-0000-0000-0000F0000000}"/>
    <cellStyle name="출력 2 3 2" xfId="204" xr:uid="{00000000-0005-0000-0000-0000F1000000}"/>
    <cellStyle name="출력 2 4" xfId="205" xr:uid="{00000000-0005-0000-0000-0000F2000000}"/>
    <cellStyle name="출력 3" xfId="206" xr:uid="{00000000-0005-0000-0000-0000F3000000}"/>
    <cellStyle name="출력 3 2" xfId="207" xr:uid="{00000000-0005-0000-0000-0000F4000000}"/>
    <cellStyle name="출력 3 2 2" xfId="208" xr:uid="{00000000-0005-0000-0000-0000F5000000}"/>
    <cellStyle name="출력 3 3" xfId="209" xr:uid="{00000000-0005-0000-0000-0000F6000000}"/>
    <cellStyle name="출력 3 3 2" xfId="210" xr:uid="{00000000-0005-0000-0000-0000F7000000}"/>
    <cellStyle name="출력 3 4" xfId="211" xr:uid="{00000000-0005-0000-0000-0000F8000000}"/>
    <cellStyle name="출력 4" xfId="212" xr:uid="{00000000-0005-0000-0000-0000F9000000}"/>
    <cellStyle name="출력 4 2" xfId="213" xr:uid="{00000000-0005-0000-0000-0000FA000000}"/>
    <cellStyle name="출력 4 2 2" xfId="214" xr:uid="{00000000-0005-0000-0000-0000FB000000}"/>
    <cellStyle name="출력 4 3" xfId="215" xr:uid="{00000000-0005-0000-0000-0000FC000000}"/>
    <cellStyle name="출력 4 3 2" xfId="216" xr:uid="{00000000-0005-0000-0000-0000FD000000}"/>
    <cellStyle name="출력 4 4" xfId="217" xr:uid="{00000000-0005-0000-0000-0000FE000000}"/>
    <cellStyle name="표준" xfId="0" builtinId="0"/>
    <cellStyle name="표준 10" xfId="218" xr:uid="{00000000-0005-0000-0000-000000010000}"/>
    <cellStyle name="표준 11" xfId="219" xr:uid="{00000000-0005-0000-0000-000001010000}"/>
    <cellStyle name="표준 12" xfId="220" xr:uid="{00000000-0005-0000-0000-000002010000}"/>
    <cellStyle name="표준 12 2" xfId="221" xr:uid="{00000000-0005-0000-0000-000003010000}"/>
    <cellStyle name="표준 13" xfId="222" xr:uid="{00000000-0005-0000-0000-000004010000}"/>
    <cellStyle name="표준 14" xfId="223" xr:uid="{00000000-0005-0000-0000-000005010000}"/>
    <cellStyle name="표준 2" xfId="4" xr:uid="{00000000-0005-0000-0000-000006010000}"/>
    <cellStyle name="표준 2 2" xfId="7" xr:uid="{00000000-0005-0000-0000-000007010000}"/>
    <cellStyle name="표준 2 2 2" xfId="224" xr:uid="{00000000-0005-0000-0000-000008010000}"/>
    <cellStyle name="표준 2 3" xfId="225" xr:uid="{00000000-0005-0000-0000-000009010000}"/>
    <cellStyle name="표준 2 4" xfId="226" xr:uid="{00000000-0005-0000-0000-00000A010000}"/>
    <cellStyle name="표준 3" xfId="5" xr:uid="{00000000-0005-0000-0000-00000B010000}"/>
    <cellStyle name="표준 3 2" xfId="227" xr:uid="{00000000-0005-0000-0000-00000C010000}"/>
    <cellStyle name="표준 3 3" xfId="228" xr:uid="{00000000-0005-0000-0000-00000D010000}"/>
    <cellStyle name="표준 3 4" xfId="229" xr:uid="{00000000-0005-0000-0000-00000E010000}"/>
    <cellStyle name="표준 3 5" xfId="230" xr:uid="{00000000-0005-0000-0000-00000F010000}"/>
    <cellStyle name="표준 4" xfId="3" xr:uid="{00000000-0005-0000-0000-000010010000}"/>
    <cellStyle name="표준 4 2" xfId="231" xr:uid="{00000000-0005-0000-0000-000011010000}"/>
    <cellStyle name="표준 5" xfId="1" xr:uid="{00000000-0005-0000-0000-000012010000}"/>
    <cellStyle name="표준 5 2" xfId="232" xr:uid="{00000000-0005-0000-0000-000013010000}"/>
    <cellStyle name="표준 5 3" xfId="233" xr:uid="{00000000-0005-0000-0000-000014010000}"/>
    <cellStyle name="표준 5 4" xfId="234" xr:uid="{00000000-0005-0000-0000-000015010000}"/>
    <cellStyle name="표준 6" xfId="235" xr:uid="{00000000-0005-0000-0000-000016010000}"/>
    <cellStyle name="표준 6 2" xfId="236" xr:uid="{00000000-0005-0000-0000-000017010000}"/>
    <cellStyle name="표준 7" xfId="237" xr:uid="{00000000-0005-0000-0000-000018010000}"/>
    <cellStyle name="표준 8" xfId="238" xr:uid="{00000000-0005-0000-0000-000019010000}"/>
    <cellStyle name="표준 9" xfId="239" xr:uid="{00000000-0005-0000-0000-00001A010000}"/>
    <cellStyle name="하이퍼링크 2" xfId="240" xr:uid="{00000000-0005-0000-0000-00001B010000}"/>
  </cellStyles>
  <dxfs count="746"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gradientFill degree="90">
          <stop position="0">
            <color theme="0"/>
          </stop>
          <stop position="0.5">
            <color rgb="FF666699"/>
          </stop>
          <stop position="1">
            <color theme="0"/>
          </stop>
        </gradientFill>
      </fill>
      <border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gradientFill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fill>
        <gradientFill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  <border>
        <top/>
        <bottom/>
      </border>
    </dxf>
    <dxf>
      <border>
        <right style="thin">
          <color rgb="FFFF0000"/>
        </right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ont>
        <b/>
        <i val="0"/>
        <color theme="0"/>
      </font>
      <fill>
        <patternFill>
          <bgColor rgb="FF66669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gradientFill degree="90">
          <stop position="0">
            <color theme="0"/>
          </stop>
          <stop position="0.5">
            <color rgb="FF666699"/>
          </stop>
          <stop position="1">
            <color theme="0"/>
          </stop>
        </gradientFill>
      </fill>
      <border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border>
        <right style="thin">
          <color rgb="FFFF0000"/>
        </right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gradientFill degree="90">
          <stop position="0">
            <color theme="0"/>
          </stop>
          <stop position="0.5">
            <color rgb="FF666699"/>
          </stop>
          <stop position="1">
            <color theme="0"/>
          </stop>
        </gradientFill>
      </fill>
      <border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ill>
        <gradientFill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fill>
        <gradientFill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  <border>
        <top/>
        <bottom/>
      </border>
    </dxf>
    <dxf>
      <border>
        <right style="thin">
          <color rgb="FFFF0000"/>
        </right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fgColor auto="1"/>
          <bgColor rgb="FF666699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9F8FA"/>
        </patternFill>
      </fill>
    </dxf>
    <dxf>
      <font>
        <b/>
        <i val="0"/>
        <color theme="1"/>
      </font>
      <fill>
        <patternFill>
          <bgColor rgb="FFEFECF4"/>
        </patternFill>
      </fill>
    </dxf>
    <dxf>
      <font>
        <b/>
        <i val="0"/>
        <color theme="1"/>
      </font>
      <fill>
        <patternFill>
          <bgColor theme="7" tint="0.79998168889431442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gradientFill degree="90">
          <stop position="0">
            <color theme="0"/>
          </stop>
          <stop position="0.5">
            <color rgb="FF666699"/>
          </stop>
          <stop position="1">
            <color theme="0"/>
          </stop>
        </gradientFill>
      </fill>
      <border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ill>
        <gradientFill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fill>
        <gradientFill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  <border>
        <top/>
        <bottom/>
      </border>
    </dxf>
    <dxf>
      <border>
        <right style="thin">
          <color rgb="FFFF0000"/>
        </right>
        <vertical/>
        <horizontal/>
      </border>
    </dxf>
    <dxf>
      <font>
        <b val="0"/>
        <i val="0"/>
        <color rgb="FF0000FF"/>
      </font>
      <fill>
        <patternFill patternType="solid">
          <bgColor theme="0"/>
        </patternFill>
      </fill>
    </dxf>
    <dxf>
      <font>
        <color rgb="FFFF0000"/>
      </font>
    </dxf>
    <dxf>
      <font>
        <b/>
        <i val="0"/>
        <color theme="0"/>
      </font>
      <fill>
        <patternFill patternType="solid">
          <fgColor auto="1"/>
          <bgColor rgb="FF666699"/>
        </patternFill>
      </fill>
    </dxf>
  </dxfs>
  <tableStyles count="0" defaultTableStyle="TableStyleMedium9" defaultPivotStyle="PivotStyleLight16"/>
  <colors>
    <mruColors>
      <color rgb="FF0000FF"/>
      <color rgb="FF666699"/>
      <color rgb="FFF9F8FA"/>
      <color rgb="FFEFECF4"/>
      <color rgb="FFFFFF99"/>
      <color rgb="FFFFFFCC"/>
      <color rgb="FFFFFFFF"/>
      <color rgb="FFFF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25</xdr:row>
      <xdr:rowOff>38100</xdr:rowOff>
    </xdr:from>
    <xdr:to>
      <xdr:col>25</xdr:col>
      <xdr:colOff>28575</xdr:colOff>
      <xdr:row>25</xdr:row>
      <xdr:rowOff>2800350</xdr:rowOff>
    </xdr:to>
    <xdr:pic>
      <xdr:nvPicPr>
        <xdr:cNvPr id="2" name="그림 2" descr="ScreenHunter_01_Sep__19_14_55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0700" y="7943850"/>
          <a:ext cx="4972050" cy="276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161925</xdr:colOff>
      <xdr:row>22</xdr:row>
      <xdr:rowOff>95250</xdr:rowOff>
    </xdr:from>
    <xdr:to>
      <xdr:col>27</xdr:col>
      <xdr:colOff>333375</xdr:colOff>
      <xdr:row>22</xdr:row>
      <xdr:rowOff>2257425</xdr:rowOff>
    </xdr:to>
    <xdr:pic>
      <xdr:nvPicPr>
        <xdr:cNvPr id="3" name="그림 3" descr="WBS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57750" y="5048250"/>
          <a:ext cx="3695700" cy="2162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22</xdr:row>
      <xdr:rowOff>95250</xdr:rowOff>
    </xdr:from>
    <xdr:to>
      <xdr:col>18</xdr:col>
      <xdr:colOff>295275</xdr:colOff>
      <xdr:row>22</xdr:row>
      <xdr:rowOff>2257425</xdr:rowOff>
    </xdr:to>
    <xdr:pic>
      <xdr:nvPicPr>
        <xdr:cNvPr id="4" name="그림 4" descr="WBS00.gif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1925" y="5048250"/>
          <a:ext cx="4105275" cy="2162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114301</xdr:colOff>
      <xdr:row>22</xdr:row>
      <xdr:rowOff>161922</xdr:rowOff>
    </xdr:from>
    <xdr:to>
      <xdr:col>17</xdr:col>
      <xdr:colOff>163201</xdr:colOff>
      <xdr:row>22</xdr:row>
      <xdr:rowOff>305922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391026" y="5114922"/>
          <a:ext cx="468000" cy="144000"/>
        </a:xfrm>
        <a:prstGeom prst="rect">
          <a:avLst/>
        </a:prstGeom>
        <a:solidFill>
          <a:schemeClr val="tx1"/>
        </a:solidFill>
        <a:ln w="3175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36000" tIns="36000" rIns="36000" bIns="36000" rtlCol="0" anchor="ctr"/>
        <a:lstStyle/>
        <a:p>
          <a:pPr algn="ctr"/>
          <a:r>
            <a:rPr lang="en-US" altLang="ko-KR" sz="800">
              <a:solidFill>
                <a:schemeClr val="bg1"/>
              </a:solidFill>
              <a:latin typeface="+mn-ea"/>
              <a:ea typeface="+mn-ea"/>
            </a:rPr>
            <a:t>Level </a:t>
          </a:r>
          <a:r>
            <a:rPr lang="en-US" altLang="ko-KR" sz="800" baseline="0">
              <a:solidFill>
                <a:schemeClr val="bg1"/>
              </a:solidFill>
              <a:latin typeface="+mn-ea"/>
              <a:ea typeface="+mn-ea"/>
            </a:rPr>
            <a:t> 0</a:t>
          </a:r>
          <a:endParaRPr lang="ko-KR" altLang="en-US" sz="800">
            <a:solidFill>
              <a:schemeClr val="bg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114301</xdr:colOff>
      <xdr:row>22</xdr:row>
      <xdr:rowOff>571500</xdr:rowOff>
    </xdr:from>
    <xdr:to>
      <xdr:col>17</xdr:col>
      <xdr:colOff>163201</xdr:colOff>
      <xdr:row>22</xdr:row>
      <xdr:rowOff>715500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91026" y="5524500"/>
          <a:ext cx="468000" cy="144000"/>
        </a:xfrm>
        <a:prstGeom prst="rect">
          <a:avLst/>
        </a:prstGeom>
        <a:solidFill>
          <a:srgbClr val="FFC000"/>
        </a:solidFill>
        <a:ln w="3175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36000" tIns="36000" rIns="36000" bIns="36000" rtlCol="0" anchor="ctr"/>
        <a:lstStyle/>
        <a:p>
          <a:pPr algn="ctr"/>
          <a:r>
            <a:rPr lang="en-US" altLang="ko-KR" sz="800">
              <a:solidFill>
                <a:schemeClr val="tx1"/>
              </a:solidFill>
              <a:latin typeface="+mn-ea"/>
              <a:ea typeface="+mn-ea"/>
            </a:rPr>
            <a:t>Level </a:t>
          </a:r>
          <a:r>
            <a:rPr lang="en-US" altLang="ko-KR" sz="800" baseline="0">
              <a:solidFill>
                <a:schemeClr val="tx1"/>
              </a:solidFill>
              <a:latin typeface="+mn-ea"/>
              <a:ea typeface="+mn-ea"/>
            </a:rPr>
            <a:t> 1</a:t>
          </a:r>
          <a:endParaRPr lang="ko-KR" altLang="en-US" sz="8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114301</xdr:colOff>
      <xdr:row>22</xdr:row>
      <xdr:rowOff>952498</xdr:rowOff>
    </xdr:from>
    <xdr:to>
      <xdr:col>17</xdr:col>
      <xdr:colOff>163201</xdr:colOff>
      <xdr:row>22</xdr:row>
      <xdr:rowOff>1096498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391026" y="5905498"/>
          <a:ext cx="468000" cy="144000"/>
        </a:xfrm>
        <a:prstGeom prst="rect">
          <a:avLst/>
        </a:prstGeom>
        <a:solidFill>
          <a:schemeClr val="tx2">
            <a:lumMod val="75000"/>
          </a:schemeClr>
        </a:solidFill>
        <a:ln w="3175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36000" tIns="36000" rIns="36000" bIns="36000" rtlCol="0" anchor="ctr"/>
        <a:lstStyle/>
        <a:p>
          <a:pPr algn="ctr"/>
          <a:r>
            <a:rPr lang="en-US" altLang="ko-KR" sz="800">
              <a:solidFill>
                <a:schemeClr val="bg1"/>
              </a:solidFill>
              <a:latin typeface="+mn-ea"/>
              <a:ea typeface="+mn-ea"/>
            </a:rPr>
            <a:t>Level </a:t>
          </a:r>
          <a:r>
            <a:rPr lang="en-US" altLang="ko-KR" sz="800" baseline="0">
              <a:solidFill>
                <a:schemeClr val="bg1"/>
              </a:solidFill>
              <a:latin typeface="+mn-ea"/>
              <a:ea typeface="+mn-ea"/>
            </a:rPr>
            <a:t> 2</a:t>
          </a:r>
          <a:endParaRPr lang="ko-KR" altLang="en-US" sz="800">
            <a:solidFill>
              <a:schemeClr val="bg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114301</xdr:colOff>
      <xdr:row>22</xdr:row>
      <xdr:rowOff>1295398</xdr:rowOff>
    </xdr:from>
    <xdr:to>
      <xdr:col>17</xdr:col>
      <xdr:colOff>163201</xdr:colOff>
      <xdr:row>22</xdr:row>
      <xdr:rowOff>1439398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391026" y="6248398"/>
          <a:ext cx="468000" cy="1440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3175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36000" tIns="36000" rIns="36000" bIns="36000" rtlCol="0" anchor="ctr"/>
        <a:lstStyle/>
        <a:p>
          <a:pPr algn="ctr"/>
          <a:r>
            <a:rPr lang="en-US" altLang="ko-KR" sz="800">
              <a:solidFill>
                <a:schemeClr val="tx1"/>
              </a:solidFill>
              <a:latin typeface="+mn-ea"/>
              <a:ea typeface="+mn-ea"/>
            </a:rPr>
            <a:t>Level </a:t>
          </a:r>
          <a:r>
            <a:rPr lang="en-US" altLang="ko-KR" sz="800" baseline="0">
              <a:solidFill>
                <a:schemeClr val="tx1"/>
              </a:solidFill>
              <a:latin typeface="+mn-ea"/>
              <a:ea typeface="+mn-ea"/>
            </a:rPr>
            <a:t> 3</a:t>
          </a:r>
          <a:endParaRPr lang="ko-KR" altLang="en-US" sz="8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25</xdr:col>
      <xdr:colOff>162486</xdr:colOff>
      <xdr:row>16</xdr:row>
      <xdr:rowOff>134470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0025" y="1971675"/>
          <a:ext cx="6401361" cy="74407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</xdr:colOff>
      <xdr:row>2</xdr:row>
      <xdr:rowOff>38100</xdr:rowOff>
    </xdr:from>
    <xdr:to>
      <xdr:col>42</xdr:col>
      <xdr:colOff>233083</xdr:colOff>
      <xdr:row>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53475" y="361950"/>
          <a:ext cx="6391275" cy="752475"/>
        </a:xfrm>
        <a:prstGeom prst="rect">
          <a:avLst/>
        </a:prstGeom>
        <a:noFill/>
      </xdr:spPr>
    </xdr:pic>
    <xdr:clientData/>
  </xdr:twoCellAnchor>
  <xdr:twoCellAnchor>
    <xdr:from>
      <xdr:col>20</xdr:col>
      <xdr:colOff>0</xdr:colOff>
      <xdr:row>14</xdr:row>
      <xdr:rowOff>160734</xdr:rowOff>
    </xdr:from>
    <xdr:to>
      <xdr:col>24</xdr:col>
      <xdr:colOff>244078</xdr:colOff>
      <xdr:row>15</xdr:row>
      <xdr:rowOff>157655</xdr:rowOff>
    </xdr:to>
    <xdr:sp macro="" textlink="">
      <xdr:nvSpPr>
        <xdr:cNvPr id="5" name="왼쪽/오른쪽 화살표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9268810" y="2164268"/>
          <a:ext cx="1268837" cy="161146"/>
        </a:xfrm>
        <a:prstGeom prst="leftRightArrow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19</xdr:col>
      <xdr:colOff>8283</xdr:colOff>
      <xdr:row>13</xdr:row>
      <xdr:rowOff>5444</xdr:rowOff>
    </xdr:from>
    <xdr:to>
      <xdr:col>22</xdr:col>
      <xdr:colOff>244727</xdr:colOff>
      <xdr:row>13</xdr:row>
      <xdr:rowOff>162888</xdr:rowOff>
    </xdr:to>
    <xdr:sp macro="" textlink="">
      <xdr:nvSpPr>
        <xdr:cNvPr id="6" name="왼쪽/오른쪽 화살표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9043426" y="1856015"/>
          <a:ext cx="1003887" cy="157444"/>
        </a:xfrm>
        <a:prstGeom prst="leftRightArrow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21</xdr:col>
      <xdr:colOff>19707</xdr:colOff>
      <xdr:row>17</xdr:row>
      <xdr:rowOff>3852</xdr:rowOff>
    </xdr:from>
    <xdr:to>
      <xdr:col>26</xdr:col>
      <xdr:colOff>249621</xdr:colOff>
      <xdr:row>18</xdr:row>
      <xdr:rowOff>0</xdr:rowOff>
    </xdr:to>
    <xdr:sp macro="" textlink="">
      <xdr:nvSpPr>
        <xdr:cNvPr id="7" name="왼쪽/오른쪽 화살표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44707" y="2500059"/>
          <a:ext cx="1510862" cy="160372"/>
        </a:xfrm>
        <a:prstGeom prst="leftRightArrow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</xdr:col>
      <xdr:colOff>19706</xdr:colOff>
      <xdr:row>19</xdr:row>
      <xdr:rowOff>3853</xdr:rowOff>
    </xdr:from>
    <xdr:to>
      <xdr:col>28</xdr:col>
      <xdr:colOff>236481</xdr:colOff>
      <xdr:row>19</xdr:row>
      <xdr:rowOff>151086</xdr:rowOff>
    </xdr:to>
    <xdr:sp macro="" textlink="">
      <xdr:nvSpPr>
        <xdr:cNvPr id="8" name="왼쪽/오른쪽 화살표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9800896" y="2828508"/>
          <a:ext cx="1753913" cy="147233"/>
        </a:xfrm>
        <a:prstGeom prst="leftRightArrow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23</xdr:col>
      <xdr:colOff>26276</xdr:colOff>
      <xdr:row>21</xdr:row>
      <xdr:rowOff>16991</xdr:rowOff>
    </xdr:from>
    <xdr:to>
      <xdr:col>31</xdr:col>
      <xdr:colOff>0</xdr:colOff>
      <xdr:row>21</xdr:row>
      <xdr:rowOff>157656</xdr:rowOff>
    </xdr:to>
    <xdr:sp macro="" textlink="">
      <xdr:nvSpPr>
        <xdr:cNvPr id="9" name="왼쪽/오른쪽 화살표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063655" y="3170094"/>
          <a:ext cx="2023242" cy="140665"/>
        </a:xfrm>
        <a:prstGeom prst="leftRightArrow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24</xdr:col>
      <xdr:colOff>13138</xdr:colOff>
      <xdr:row>23</xdr:row>
      <xdr:rowOff>10421</xdr:rowOff>
    </xdr:from>
    <xdr:to>
      <xdr:col>31</xdr:col>
      <xdr:colOff>243052</xdr:colOff>
      <xdr:row>23</xdr:row>
      <xdr:rowOff>151086</xdr:rowOff>
    </xdr:to>
    <xdr:sp macro="" textlink="">
      <xdr:nvSpPr>
        <xdr:cNvPr id="10" name="왼쪽/오른쪽 화살표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0306707" y="3491973"/>
          <a:ext cx="2023242" cy="140665"/>
        </a:xfrm>
        <a:prstGeom prst="leftRightArrow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25</xdr:col>
      <xdr:colOff>21981</xdr:colOff>
      <xdr:row>25</xdr:row>
      <xdr:rowOff>16990</xdr:rowOff>
    </xdr:from>
    <xdr:to>
      <xdr:col>32</xdr:col>
      <xdr:colOff>251896</xdr:colOff>
      <xdr:row>25</xdr:row>
      <xdr:rowOff>157655</xdr:rowOff>
    </xdr:to>
    <xdr:sp macro="" textlink="">
      <xdr:nvSpPr>
        <xdr:cNvPr id="11" name="왼쪽/오른쪽 화살표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0594731" y="3768375"/>
          <a:ext cx="2025011" cy="140665"/>
        </a:xfrm>
        <a:prstGeom prst="leftRightArrow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26</xdr:col>
      <xdr:colOff>14654</xdr:colOff>
      <xdr:row>27</xdr:row>
      <xdr:rowOff>9664</xdr:rowOff>
    </xdr:from>
    <xdr:to>
      <xdr:col>33</xdr:col>
      <xdr:colOff>244569</xdr:colOff>
      <xdr:row>27</xdr:row>
      <xdr:rowOff>150329</xdr:rowOff>
    </xdr:to>
    <xdr:sp macro="" textlink="">
      <xdr:nvSpPr>
        <xdr:cNvPr id="12" name="왼쪽/오른쪽 화살표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0843846" y="4083433"/>
          <a:ext cx="2025011" cy="140665"/>
        </a:xfrm>
        <a:prstGeom prst="leftRightArrow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85725</xdr:colOff>
      <xdr:row>2</xdr:row>
      <xdr:rowOff>38100</xdr:rowOff>
    </xdr:from>
    <xdr:to>
      <xdr:col>40</xdr:col>
      <xdr:colOff>180975</xdr:colOff>
      <xdr:row>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10625" y="361950"/>
          <a:ext cx="6391275" cy="7524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67138</xdr:rowOff>
    </xdr:from>
    <xdr:ext cx="2463431" cy="322925"/>
    <xdr:sp macro="" textlink="">
      <xdr:nvSpPr>
        <xdr:cNvPr id="3" name="모서리가 둥근 사각형 설명선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775" y="67138"/>
          <a:ext cx="2463431" cy="322925"/>
        </a:xfrm>
        <a:prstGeom prst="wedgeRoundRectCallout">
          <a:avLst>
            <a:gd name="adj1" fmla="val 7994"/>
            <a:gd name="adj2" fmla="val 191798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"</a:t>
          </a:r>
          <a:r>
            <a:rPr lang="ko-KR" altLang="en-US" sz="900"/>
            <a:t>캘린더</a:t>
          </a:r>
          <a:r>
            <a:rPr lang="en-US" altLang="ko-KR" sz="900"/>
            <a:t>"</a:t>
          </a:r>
          <a:r>
            <a:rPr lang="ko-KR" altLang="en-US" sz="900"/>
            <a:t>에 자동 표기</a:t>
          </a:r>
          <a:r>
            <a:rPr lang="en-US" altLang="ko-KR" sz="900"/>
            <a:t>(</a:t>
          </a:r>
          <a:r>
            <a:rPr lang="ko-KR" altLang="en-US" sz="900"/>
            <a:t>세로 붉은색 셀 채우기</a:t>
          </a:r>
          <a:r>
            <a:rPr lang="en-US" altLang="ko-KR" sz="900"/>
            <a:t>)</a:t>
          </a:r>
        </a:p>
      </xdr:txBody>
    </xdr:sp>
    <xdr:clientData/>
  </xdr:oneCellAnchor>
  <xdr:oneCellAnchor>
    <xdr:from>
      <xdr:col>3</xdr:col>
      <xdr:colOff>333375</xdr:colOff>
      <xdr:row>2</xdr:row>
      <xdr:rowOff>55884</xdr:rowOff>
    </xdr:from>
    <xdr:ext cx="2230030" cy="478784"/>
    <xdr:sp macro="" textlink="">
      <xdr:nvSpPr>
        <xdr:cNvPr id="4" name="모서리가 둥근 사각형 설명선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885950" y="379734"/>
          <a:ext cx="2230030" cy="478784"/>
        </a:xfrm>
        <a:prstGeom prst="wedgeRoundRectCallout">
          <a:avLst>
            <a:gd name="adj1" fmla="val -51999"/>
            <a:gd name="adj2" fmla="val 112567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[Start Date:]</a:t>
          </a:r>
        </a:p>
        <a:p>
          <a:pPr algn="l"/>
          <a:r>
            <a:rPr lang="en-US" altLang="ko-KR" sz="900"/>
            <a:t>"</a:t>
          </a:r>
          <a:r>
            <a:rPr lang="ko-KR" altLang="en-US" sz="900"/>
            <a:t>캘린더</a:t>
          </a:r>
          <a:r>
            <a:rPr lang="en-US" altLang="ko-KR" sz="900"/>
            <a:t>" </a:t>
          </a:r>
          <a:r>
            <a:rPr lang="ko-KR" altLang="en-US" sz="900"/>
            <a:t>첫 시작일</a:t>
          </a:r>
          <a:r>
            <a:rPr lang="en-US" altLang="ko-KR" sz="900"/>
            <a:t>(</a:t>
          </a:r>
          <a:r>
            <a:rPr lang="ko-KR" altLang="en-US" sz="900"/>
            <a:t>주의</a:t>
          </a:r>
          <a:r>
            <a:rPr lang="en-US" altLang="ko-KR" sz="900"/>
            <a:t>:</a:t>
          </a:r>
          <a:r>
            <a:rPr lang="ko-KR" altLang="en-US" sz="900"/>
            <a:t>월요일로 시작</a:t>
          </a:r>
          <a:r>
            <a:rPr lang="en-US" altLang="ko-KR" sz="900"/>
            <a:t>)</a:t>
          </a:r>
        </a:p>
      </xdr:txBody>
    </xdr:sp>
    <xdr:clientData/>
  </xdr:oneCellAnchor>
  <xdr:oneCellAnchor>
    <xdr:from>
      <xdr:col>6</xdr:col>
      <xdr:colOff>190500</xdr:colOff>
      <xdr:row>3</xdr:row>
      <xdr:rowOff>38564</xdr:rowOff>
    </xdr:from>
    <xdr:ext cx="2652925" cy="322925"/>
    <xdr:sp macro="" textlink="">
      <xdr:nvSpPr>
        <xdr:cNvPr id="5" name="모서리가 둥근 사각형 설명선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3667125" y="429089"/>
          <a:ext cx="2652925" cy="322925"/>
        </a:xfrm>
        <a:prstGeom prst="wedgeRoundRectCallout">
          <a:avLst>
            <a:gd name="adj1" fmla="val -70566"/>
            <a:gd name="adj2" fmla="val 179999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"Today()"</a:t>
          </a:r>
          <a:r>
            <a:rPr lang="ko-KR" altLang="en-US" sz="900"/>
            <a:t>함수사용</a:t>
          </a:r>
          <a:r>
            <a:rPr lang="en-US" altLang="ko-KR" sz="900"/>
            <a:t>(</a:t>
          </a:r>
          <a:r>
            <a:rPr lang="ko-KR" altLang="en-US" sz="900"/>
            <a:t>세로 붉은색 테두리 자동생성</a:t>
          </a:r>
          <a:r>
            <a:rPr lang="en-US" altLang="ko-KR" sz="900"/>
            <a:t>)</a:t>
          </a:r>
        </a:p>
      </xdr:txBody>
    </xdr:sp>
    <xdr:clientData/>
  </xdr:oneCellAnchor>
  <xdr:oneCellAnchor>
    <xdr:from>
      <xdr:col>1</xdr:col>
      <xdr:colOff>295275</xdr:colOff>
      <xdr:row>32</xdr:row>
      <xdr:rowOff>113035</xdr:rowOff>
    </xdr:from>
    <xdr:ext cx="1565057" cy="478784"/>
    <xdr:sp macro="" textlink="">
      <xdr:nvSpPr>
        <xdr:cNvPr id="6" name="모서리가 둥근 사각형 설명선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371475" y="5008885"/>
          <a:ext cx="1565057" cy="478784"/>
        </a:xfrm>
        <a:prstGeom prst="wedgeRoundRectCallout">
          <a:avLst>
            <a:gd name="adj1" fmla="val -38504"/>
            <a:gd name="adj2" fmla="val -120860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[Code of Account]</a:t>
          </a:r>
        </a:p>
        <a:p>
          <a:pPr algn="l"/>
          <a:r>
            <a:rPr lang="en-US" altLang="ko-KR" sz="900"/>
            <a:t>"Level"</a:t>
          </a:r>
          <a:r>
            <a:rPr lang="ko-KR" altLang="en-US" sz="900"/>
            <a:t>에 따라서  수동표기</a:t>
          </a:r>
          <a:endParaRPr lang="en-US" altLang="ko-KR" sz="900"/>
        </a:p>
      </xdr:txBody>
    </xdr:sp>
    <xdr:clientData/>
  </xdr:oneCellAnchor>
  <xdr:oneCellAnchor>
    <xdr:from>
      <xdr:col>2</xdr:col>
      <xdr:colOff>247650</xdr:colOff>
      <xdr:row>39</xdr:row>
      <xdr:rowOff>6413</xdr:rowOff>
    </xdr:from>
    <xdr:ext cx="5278919" cy="985234"/>
    <xdr:sp macro="" textlink="">
      <xdr:nvSpPr>
        <xdr:cNvPr id="7" name="모서리가 둥근 사각형 설명선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714375" y="6035738"/>
          <a:ext cx="5278919" cy="985234"/>
        </a:xfrm>
        <a:prstGeom prst="wedgeRoundRectCallout">
          <a:avLst>
            <a:gd name="adj1" fmla="val 30311"/>
            <a:gd name="adj2" fmla="val -399802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[</a:t>
          </a:r>
          <a:r>
            <a:rPr lang="ko-KR" altLang="en-US" sz="900"/>
            <a:t>진행상태</a:t>
          </a:r>
          <a:r>
            <a:rPr lang="en-US" altLang="ko-KR" sz="900"/>
            <a:t>]</a:t>
          </a:r>
        </a:p>
        <a:p>
          <a:pPr algn="l"/>
          <a:r>
            <a:rPr lang="en-US" altLang="ko-KR" sz="900"/>
            <a:t>  - "</a:t>
          </a:r>
          <a:r>
            <a:rPr lang="ko-KR" altLang="en-US" sz="900"/>
            <a:t>실제일정</a:t>
          </a:r>
          <a:r>
            <a:rPr lang="en-US" altLang="ko-KR" sz="900"/>
            <a:t>"</a:t>
          </a:r>
          <a:r>
            <a:rPr lang="ko-KR" altLang="en-US" sz="900"/>
            <a:t>의 </a:t>
          </a:r>
          <a:r>
            <a:rPr lang="en-US" altLang="ko-KR" sz="900"/>
            <a:t>"</a:t>
          </a:r>
          <a:r>
            <a:rPr lang="ko-KR" altLang="en-US" sz="900"/>
            <a:t>완료</a:t>
          </a:r>
          <a:r>
            <a:rPr lang="en-US" altLang="ko-KR" sz="900"/>
            <a:t>"</a:t>
          </a:r>
          <a:r>
            <a:rPr lang="ko-KR" altLang="en-US" sz="900"/>
            <a:t>일이 입력된 경우</a:t>
          </a:r>
          <a:endParaRPr lang="en-US" altLang="ko-KR" sz="900"/>
        </a:p>
        <a:p>
          <a:pPr algn="l"/>
          <a:r>
            <a:rPr lang="en-US" altLang="ko-KR" sz="900"/>
            <a:t>  - "</a:t>
          </a:r>
          <a:r>
            <a:rPr lang="ko-KR" altLang="en-US" sz="900"/>
            <a:t>계획일정</a:t>
          </a:r>
          <a:r>
            <a:rPr lang="en-US" altLang="ko-KR" sz="900"/>
            <a:t>"</a:t>
          </a:r>
          <a:r>
            <a:rPr lang="ko-KR" altLang="en-US" sz="900"/>
            <a:t>의 </a:t>
          </a:r>
          <a:r>
            <a:rPr lang="en-US" altLang="ko-KR" sz="900"/>
            <a:t>"</a:t>
          </a:r>
          <a:r>
            <a:rPr lang="ko-KR" altLang="en-US" sz="900"/>
            <a:t>완료</a:t>
          </a:r>
          <a:r>
            <a:rPr lang="en-US" altLang="ko-KR" sz="900"/>
            <a:t>"</a:t>
          </a:r>
          <a:r>
            <a:rPr lang="ko-KR" altLang="en-US" sz="900"/>
            <a:t>일이 </a:t>
          </a:r>
          <a:r>
            <a:rPr lang="en-US" altLang="ko-KR" sz="900"/>
            <a:t>Today</a:t>
          </a:r>
          <a:r>
            <a:rPr lang="ko-KR" altLang="en-US" sz="900"/>
            <a:t>와 일치하거나 벗어나는데 </a:t>
          </a:r>
          <a:r>
            <a:rPr lang="en-US" altLang="ko-KR" sz="900"/>
            <a:t>"</a:t>
          </a:r>
          <a:r>
            <a:rPr lang="ko-KR" altLang="en-US" sz="900"/>
            <a:t>실제일정</a:t>
          </a:r>
          <a:r>
            <a:rPr lang="en-US" altLang="ko-KR" sz="900"/>
            <a:t>"</a:t>
          </a:r>
          <a:r>
            <a:rPr lang="ko-KR" altLang="en-US" sz="900"/>
            <a:t>의 </a:t>
          </a:r>
          <a:r>
            <a:rPr lang="en-US" altLang="ko-KR" sz="900"/>
            <a:t>"</a:t>
          </a:r>
          <a:r>
            <a:rPr lang="ko-KR" altLang="en-US" sz="900"/>
            <a:t>완료</a:t>
          </a:r>
          <a:r>
            <a:rPr lang="en-US" altLang="ko-KR" sz="900"/>
            <a:t>"</a:t>
          </a:r>
          <a:r>
            <a:rPr lang="ko-KR" altLang="en-US" sz="900"/>
            <a:t>일이 비어 있는 경우</a:t>
          </a:r>
          <a:endParaRPr lang="en-US" altLang="ko-KR" sz="900"/>
        </a:p>
        <a:p>
          <a:pPr algn="l"/>
          <a:r>
            <a:rPr lang="en-US" altLang="ko-KR" sz="900"/>
            <a:t>  -</a:t>
          </a:r>
          <a:r>
            <a:rPr lang="ko-KR" altLang="en-US" sz="900" baseline="0"/>
            <a:t>  </a:t>
          </a:r>
          <a:r>
            <a:rPr lang="en-US" altLang="ko-KR" sz="900" baseline="0"/>
            <a:t>"</a:t>
          </a:r>
          <a:r>
            <a:rPr lang="ko-KR" altLang="en-US" sz="900" baseline="0"/>
            <a:t>계획일정</a:t>
          </a:r>
          <a:r>
            <a:rPr lang="en-US" altLang="ko-KR" sz="900" baseline="0"/>
            <a:t>" </a:t>
          </a:r>
          <a:r>
            <a:rPr lang="ko-KR" altLang="en-US" sz="900" baseline="0"/>
            <a:t>범위에 정상적으로 포함되어 작업기간으로 표현되고 있는 경우</a:t>
          </a:r>
          <a:endParaRPr lang="en-US" altLang="ko-KR" sz="900"/>
        </a:p>
      </xdr:txBody>
    </xdr:sp>
    <xdr:clientData/>
  </xdr:oneCellAnchor>
  <xdr:twoCellAnchor editAs="oneCell">
    <xdr:from>
      <xdr:col>2</xdr:col>
      <xdr:colOff>41414</xdr:colOff>
      <xdr:row>40</xdr:row>
      <xdr:rowOff>156540</xdr:rowOff>
    </xdr:from>
    <xdr:to>
      <xdr:col>2</xdr:col>
      <xdr:colOff>419100</xdr:colOff>
      <xdr:row>44</xdr:row>
      <xdr:rowOff>66676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5858" t="39557" r="61446" b="54829"/>
        <a:stretch>
          <a:fillRect/>
        </a:stretch>
      </xdr:blipFill>
      <xdr:spPr bwMode="auto">
        <a:xfrm>
          <a:off x="508139" y="6347790"/>
          <a:ext cx="377686" cy="5578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9</xdr:col>
      <xdr:colOff>9525</xdr:colOff>
      <xdr:row>20</xdr:row>
      <xdr:rowOff>12212</xdr:rowOff>
    </xdr:from>
    <xdr:ext cx="2440579" cy="985234"/>
    <xdr:sp macro="" textlink="">
      <xdr:nvSpPr>
        <xdr:cNvPr id="10" name="모서리가 둥근 사각형 설명선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5476875" y="2964962"/>
          <a:ext cx="2440579" cy="985234"/>
        </a:xfrm>
        <a:prstGeom prst="wedgeRoundRectCallout">
          <a:avLst>
            <a:gd name="adj1" fmla="val -12071"/>
            <a:gd name="adj2" fmla="val -76535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[</a:t>
          </a:r>
          <a:r>
            <a:rPr lang="ko-KR" altLang="en-US" sz="900"/>
            <a:t>기간</a:t>
          </a:r>
          <a:r>
            <a:rPr lang="en-US" altLang="ko-KR" sz="900"/>
            <a:t>]</a:t>
          </a:r>
        </a:p>
        <a:p>
          <a:pPr algn="l"/>
          <a:r>
            <a:rPr lang="en-US" altLang="ko-KR" sz="900"/>
            <a:t>"</a:t>
          </a:r>
          <a:r>
            <a:rPr lang="ko-KR" altLang="en-US" sz="900"/>
            <a:t>토</a:t>
          </a:r>
          <a:r>
            <a:rPr lang="en-US" altLang="ko-KR" sz="900"/>
            <a:t>","</a:t>
          </a:r>
          <a:r>
            <a:rPr lang="ko-KR" altLang="en-US" sz="900"/>
            <a:t>일</a:t>
          </a:r>
          <a:r>
            <a:rPr lang="en-US" altLang="ko-KR" sz="900"/>
            <a:t>"</a:t>
          </a:r>
          <a:r>
            <a:rPr lang="ko-KR" altLang="en-US" sz="900"/>
            <a:t>을 자동으로 제외한 작업일을 계산</a:t>
          </a:r>
          <a:endParaRPr lang="en-US" altLang="ko-KR" sz="900"/>
        </a:p>
        <a:p>
          <a:pPr algn="l"/>
          <a:r>
            <a:rPr lang="en-US" altLang="ko-KR" sz="900"/>
            <a:t>"</a:t>
          </a:r>
          <a:r>
            <a:rPr lang="ko-KR" altLang="en-US" sz="900"/>
            <a:t>시작</a:t>
          </a:r>
          <a:r>
            <a:rPr lang="en-US" altLang="ko-KR" sz="900"/>
            <a:t>"</a:t>
          </a:r>
          <a:r>
            <a:rPr lang="ko-KR" altLang="en-US" sz="900"/>
            <a:t>과</a:t>
          </a:r>
          <a:r>
            <a:rPr lang="en-US" altLang="ko-KR" sz="900"/>
            <a:t>"</a:t>
          </a:r>
          <a:r>
            <a:rPr lang="ko-KR" altLang="en-US" sz="900"/>
            <a:t>완료</a:t>
          </a:r>
          <a:r>
            <a:rPr lang="en-US" altLang="ko-KR" sz="900"/>
            <a:t>"</a:t>
          </a:r>
          <a:r>
            <a:rPr lang="ko-KR" altLang="en-US" sz="900"/>
            <a:t>일이 모두 기재되어야 함</a:t>
          </a:r>
          <a:endParaRPr lang="en-US" altLang="ko-KR" sz="900"/>
        </a:p>
        <a:p>
          <a:pPr algn="l"/>
          <a:r>
            <a:rPr lang="ko-KR" altLang="en-US" sz="900"/>
            <a:t>자동계산</a:t>
          </a:r>
          <a:endParaRPr lang="en-US" altLang="ko-KR" sz="900"/>
        </a:p>
      </xdr:txBody>
    </xdr:sp>
    <xdr:clientData/>
  </xdr:oneCellAnchor>
  <xdr:oneCellAnchor>
    <xdr:from>
      <xdr:col>10</xdr:col>
      <xdr:colOff>152400</xdr:colOff>
      <xdr:row>28</xdr:row>
      <xdr:rowOff>126475</xdr:rowOff>
    </xdr:from>
    <xdr:ext cx="1886316" cy="699554"/>
    <xdr:sp macro="" textlink="">
      <xdr:nvSpPr>
        <xdr:cNvPr id="11" name="모서리가 둥근 사각형 설명선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6010275" y="4374625"/>
          <a:ext cx="1886316" cy="699554"/>
        </a:xfrm>
        <a:prstGeom prst="wedgeRoundRectCallout">
          <a:avLst>
            <a:gd name="adj1" fmla="val -4336"/>
            <a:gd name="adj2" fmla="val -87103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[Week]</a:t>
          </a:r>
        </a:p>
        <a:p>
          <a:pPr algn="l"/>
          <a:r>
            <a:rPr lang="en-US" altLang="ko-KR" sz="900"/>
            <a:t>"</a:t>
          </a:r>
          <a:r>
            <a:rPr lang="ko-KR" altLang="en-US" sz="900"/>
            <a:t>계획일정</a:t>
          </a:r>
          <a:r>
            <a:rPr lang="en-US" altLang="ko-KR" sz="900"/>
            <a:t>"</a:t>
          </a:r>
          <a:r>
            <a:rPr lang="ko-KR" altLang="en-US" sz="900"/>
            <a:t>의 </a:t>
          </a:r>
          <a:r>
            <a:rPr lang="en-US" altLang="ko-KR" sz="900"/>
            <a:t>"</a:t>
          </a:r>
          <a:r>
            <a:rPr lang="ko-KR" altLang="en-US" sz="900"/>
            <a:t>완료</a:t>
          </a:r>
          <a:r>
            <a:rPr lang="en-US" altLang="ko-KR" sz="900"/>
            <a:t>" </a:t>
          </a:r>
          <a:r>
            <a:rPr lang="ko-KR" altLang="en-US" sz="900"/>
            <a:t>열 기준으로</a:t>
          </a:r>
          <a:endParaRPr lang="en-US" altLang="ko-KR" sz="900"/>
        </a:p>
        <a:p>
          <a:pPr algn="l"/>
          <a:r>
            <a:rPr lang="ko-KR" altLang="en-US" sz="900"/>
            <a:t> 전체 </a:t>
          </a:r>
          <a:r>
            <a:rPr lang="en-US" altLang="ko-KR" sz="900"/>
            <a:t>"Week"</a:t>
          </a:r>
          <a:r>
            <a:rPr lang="ko-KR" altLang="en-US" sz="900"/>
            <a:t>를 자동계산</a:t>
          </a:r>
          <a:endParaRPr lang="en-US" altLang="ko-KR" sz="900"/>
        </a:p>
      </xdr:txBody>
    </xdr:sp>
    <xdr:clientData/>
  </xdr:oneCellAnchor>
  <xdr:oneCellAnchor>
    <xdr:from>
      <xdr:col>3</xdr:col>
      <xdr:colOff>57150</xdr:colOff>
      <xdr:row>24</xdr:row>
      <xdr:rowOff>50275</xdr:rowOff>
    </xdr:from>
    <xdr:ext cx="2506308" cy="699554"/>
    <xdr:sp macro="" textlink="">
      <xdr:nvSpPr>
        <xdr:cNvPr id="12" name="모서리가 둥근 사각형 설명선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609725" y="3650725"/>
          <a:ext cx="2506308" cy="699554"/>
        </a:xfrm>
        <a:prstGeom prst="wedgeRoundRectCallout">
          <a:avLst>
            <a:gd name="adj1" fmla="val -38504"/>
            <a:gd name="adj2" fmla="val -120860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[Level]</a:t>
          </a:r>
        </a:p>
        <a:p>
          <a:pPr algn="l"/>
          <a:r>
            <a:rPr lang="ko-KR" altLang="en-US" sz="900"/>
            <a:t>범례참조</a:t>
          </a:r>
          <a:r>
            <a:rPr lang="en-US" altLang="ko-KR" sz="900"/>
            <a:t>, Level</a:t>
          </a:r>
          <a:r>
            <a:rPr lang="ko-KR" altLang="en-US" sz="900"/>
            <a:t>에 따라서 셀 색상 자동 채우기</a:t>
          </a:r>
          <a:endParaRPr lang="en-US" altLang="ko-KR" sz="900"/>
        </a:p>
        <a:p>
          <a:pPr algn="l"/>
          <a:r>
            <a:rPr lang="ko-KR" altLang="en-US" sz="900"/>
            <a:t>수동표기</a:t>
          </a:r>
          <a:endParaRPr lang="en-US" altLang="ko-KR" sz="900"/>
        </a:p>
      </xdr:txBody>
    </xdr:sp>
    <xdr:clientData/>
  </xdr:oneCellAnchor>
  <xdr:oneCellAnchor>
    <xdr:from>
      <xdr:col>22</xdr:col>
      <xdr:colOff>28575</xdr:colOff>
      <xdr:row>18</xdr:row>
      <xdr:rowOff>80582</xdr:rowOff>
    </xdr:from>
    <xdr:ext cx="2970152" cy="543695"/>
    <xdr:sp macro="" textlink="">
      <xdr:nvSpPr>
        <xdr:cNvPr id="13" name="모서리가 둥근 사각형 설명선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9258300" y="2709482"/>
          <a:ext cx="2970152" cy="543695"/>
        </a:xfrm>
        <a:prstGeom prst="wedgeRoundRectCallout">
          <a:avLst>
            <a:gd name="adj1" fmla="val -11153"/>
            <a:gd name="adj2" fmla="val -179754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[</a:t>
          </a:r>
          <a:r>
            <a:rPr lang="ko-KR" altLang="en-US" sz="900"/>
            <a:t>캘린더</a:t>
          </a:r>
          <a:r>
            <a:rPr lang="en-US" altLang="ko-KR" sz="900"/>
            <a:t>-</a:t>
          </a:r>
          <a:r>
            <a:rPr lang="ko-KR" altLang="en-US" sz="900"/>
            <a:t>실제 완료일 표시</a:t>
          </a:r>
          <a:r>
            <a:rPr lang="en-US" altLang="ko-KR" sz="900"/>
            <a:t>]</a:t>
          </a:r>
        </a:p>
        <a:p>
          <a:pPr algn="l"/>
          <a:r>
            <a:rPr lang="en-US" altLang="ko-KR" sz="900"/>
            <a:t>"</a:t>
          </a:r>
          <a:r>
            <a:rPr lang="ko-KR" altLang="en-US" sz="900"/>
            <a:t>실제일정</a:t>
          </a:r>
          <a:r>
            <a:rPr lang="en-US" altLang="ko-KR" sz="900"/>
            <a:t>"</a:t>
          </a:r>
          <a:r>
            <a:rPr lang="ko-KR" altLang="en-US" sz="900"/>
            <a:t>의 </a:t>
          </a:r>
          <a:r>
            <a:rPr lang="en-US" altLang="ko-KR" sz="900"/>
            <a:t>"</a:t>
          </a:r>
          <a:r>
            <a:rPr lang="ko-KR" altLang="en-US" sz="900"/>
            <a:t>완료</a:t>
          </a:r>
          <a:r>
            <a:rPr lang="en-US" altLang="ko-KR" sz="900"/>
            <a:t>"</a:t>
          </a:r>
          <a:r>
            <a:rPr lang="ko-KR" altLang="en-US" sz="900"/>
            <a:t>에 </a:t>
          </a:r>
          <a:r>
            <a:rPr lang="en-US" altLang="ko-KR" sz="900"/>
            <a:t>Date</a:t>
          </a:r>
          <a:r>
            <a:rPr lang="ko-KR" altLang="en-US" sz="900"/>
            <a:t>가 기재된 경우 자동 채우기</a:t>
          </a:r>
          <a:endParaRPr lang="en-US" altLang="ko-KR" sz="900"/>
        </a:p>
      </xdr:txBody>
    </xdr:sp>
    <xdr:clientData/>
  </xdr:oneCellAnchor>
  <xdr:oneCellAnchor>
    <xdr:from>
      <xdr:col>29</xdr:col>
      <xdr:colOff>247650</xdr:colOff>
      <xdr:row>14</xdr:row>
      <xdr:rowOff>23432</xdr:rowOff>
    </xdr:from>
    <xdr:ext cx="1361050" cy="543695"/>
    <xdr:sp macro="" textlink="">
      <xdr:nvSpPr>
        <xdr:cNvPr id="14" name="모서리가 둥근 사각형 설명선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11277600" y="2004632"/>
          <a:ext cx="1361050" cy="543695"/>
        </a:xfrm>
        <a:prstGeom prst="wedgeRoundRectCallout">
          <a:avLst>
            <a:gd name="adj1" fmla="val -23019"/>
            <a:gd name="adj2" fmla="val -93911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[</a:t>
          </a:r>
          <a:r>
            <a:rPr lang="ko-KR" altLang="en-US" sz="900"/>
            <a:t>캘린더</a:t>
          </a:r>
          <a:r>
            <a:rPr lang="en-US" altLang="ko-KR" sz="900"/>
            <a:t>]</a:t>
          </a:r>
        </a:p>
        <a:p>
          <a:pPr algn="l"/>
          <a:r>
            <a:rPr lang="en-US" altLang="ko-KR" sz="900"/>
            <a:t>"</a:t>
          </a:r>
          <a:r>
            <a:rPr lang="ko-KR" altLang="en-US" sz="900"/>
            <a:t>토</a:t>
          </a:r>
          <a:r>
            <a:rPr lang="en-US" altLang="ko-KR" sz="900"/>
            <a:t>,</a:t>
          </a:r>
          <a:r>
            <a:rPr lang="ko-KR" altLang="en-US" sz="900"/>
            <a:t>일</a:t>
          </a:r>
          <a:r>
            <a:rPr lang="en-US" altLang="ko-KR" sz="900"/>
            <a:t>,</a:t>
          </a:r>
          <a:r>
            <a:rPr lang="ko-KR" altLang="en-US" sz="900"/>
            <a:t>월</a:t>
          </a:r>
          <a:r>
            <a:rPr lang="en-US" altLang="ko-KR" sz="900"/>
            <a:t>" </a:t>
          </a:r>
          <a:r>
            <a:rPr lang="ko-KR" altLang="en-US" sz="900"/>
            <a:t>자동 채우기</a:t>
          </a:r>
          <a:endParaRPr lang="en-US" altLang="ko-KR" sz="900"/>
        </a:p>
      </xdr:txBody>
    </xdr:sp>
    <xdr:clientData/>
  </xdr:oneCellAnchor>
  <xdr:oneCellAnchor>
    <xdr:from>
      <xdr:col>18</xdr:col>
      <xdr:colOff>9525</xdr:colOff>
      <xdr:row>25</xdr:row>
      <xdr:rowOff>137732</xdr:rowOff>
    </xdr:from>
    <xdr:ext cx="2671016" cy="543695"/>
    <xdr:sp macro="" textlink="">
      <xdr:nvSpPr>
        <xdr:cNvPr id="15" name="모서리가 둥근 사각형 설명선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8991600" y="3900107"/>
          <a:ext cx="2671016" cy="543695"/>
        </a:xfrm>
        <a:prstGeom prst="wedgeRoundRectCallout">
          <a:avLst>
            <a:gd name="adj1" fmla="val -21495"/>
            <a:gd name="adj2" fmla="val -155227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[</a:t>
          </a:r>
          <a:r>
            <a:rPr lang="ko-KR" altLang="en-US" sz="900"/>
            <a:t>캘린더</a:t>
          </a:r>
          <a:r>
            <a:rPr lang="en-US" altLang="ko-KR" sz="900"/>
            <a:t>-Today</a:t>
          </a:r>
          <a:r>
            <a:rPr lang="en-US" altLang="ko-KR" sz="900" baseline="0"/>
            <a:t> </a:t>
          </a:r>
          <a:r>
            <a:rPr lang="ko-KR" altLang="en-US" sz="900" baseline="0"/>
            <a:t>표시 줄</a:t>
          </a:r>
          <a:r>
            <a:rPr lang="en-US" altLang="ko-KR" sz="900"/>
            <a:t>]</a:t>
          </a:r>
        </a:p>
        <a:p>
          <a:pPr algn="l"/>
          <a:r>
            <a:rPr lang="en-US" altLang="ko-KR" sz="900"/>
            <a:t>"Today"</a:t>
          </a:r>
          <a:r>
            <a:rPr lang="en-US" altLang="ko-KR" sz="900" baseline="0"/>
            <a:t> F10</a:t>
          </a:r>
          <a:r>
            <a:rPr lang="ko-KR" altLang="en-US" sz="900" baseline="0"/>
            <a:t>와 일치하는 붉은색 세로 테두리 자동</a:t>
          </a:r>
          <a:endParaRPr lang="en-US" altLang="ko-KR" sz="900"/>
        </a:p>
      </xdr:txBody>
    </xdr:sp>
    <xdr:clientData/>
  </xdr:oneCellAnchor>
  <xdr:oneCellAnchor>
    <xdr:from>
      <xdr:col>8</xdr:col>
      <xdr:colOff>361950</xdr:colOff>
      <xdr:row>5</xdr:row>
      <xdr:rowOff>114765</xdr:rowOff>
    </xdr:from>
    <xdr:ext cx="1749411" cy="322925"/>
    <xdr:sp macro="" textlink="">
      <xdr:nvSpPr>
        <xdr:cNvPr id="18" name="모서리가 둥근 사각형 설명선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5438775" y="743415"/>
          <a:ext cx="1749411" cy="322925"/>
        </a:xfrm>
        <a:prstGeom prst="wedgeRoundRectCallout">
          <a:avLst>
            <a:gd name="adj1" fmla="val -72744"/>
            <a:gd name="adj2" fmla="val 70864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[WeekNum]</a:t>
          </a:r>
          <a:r>
            <a:rPr lang="en-US" altLang="ko-KR" sz="900" baseline="0"/>
            <a:t> Today</a:t>
          </a:r>
          <a:r>
            <a:rPr lang="ko-KR" altLang="en-US" sz="900" baseline="0"/>
            <a:t>가 속한 </a:t>
          </a:r>
          <a:r>
            <a:rPr lang="en-US" altLang="ko-KR" sz="900" baseline="0"/>
            <a:t>Week</a:t>
          </a:r>
          <a:endParaRPr lang="en-US" altLang="ko-KR" sz="900"/>
        </a:p>
      </xdr:txBody>
    </xdr:sp>
    <xdr:clientData/>
  </xdr:oneCellAnchor>
  <xdr:oneCellAnchor>
    <xdr:from>
      <xdr:col>32</xdr:col>
      <xdr:colOff>95250</xdr:colOff>
      <xdr:row>23</xdr:row>
      <xdr:rowOff>137732</xdr:rowOff>
    </xdr:from>
    <xdr:ext cx="1976694" cy="543695"/>
    <xdr:sp macro="" textlink="">
      <xdr:nvSpPr>
        <xdr:cNvPr id="19" name="모서리가 둥근 사각형 설명선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1896725" y="3576257"/>
          <a:ext cx="1976694" cy="543695"/>
        </a:xfrm>
        <a:prstGeom prst="wedgeRoundRectCallout">
          <a:avLst>
            <a:gd name="adj1" fmla="val 894"/>
            <a:gd name="adj2" fmla="val -221800"/>
            <a:gd name="adj3" fmla="val 16667"/>
          </a:avLst>
        </a:prstGeom>
        <a:ln w="952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[</a:t>
          </a:r>
          <a:r>
            <a:rPr lang="ko-KR" altLang="en-US" sz="900"/>
            <a:t>캘린더</a:t>
          </a:r>
          <a:r>
            <a:rPr lang="en-US" altLang="ko-KR" sz="900"/>
            <a:t>-Grand Open]</a:t>
          </a:r>
        </a:p>
        <a:p>
          <a:pPr algn="l"/>
          <a:r>
            <a:rPr lang="en-US" altLang="ko-KR" sz="900"/>
            <a:t>"Grand</a:t>
          </a:r>
          <a:r>
            <a:rPr lang="en-US" altLang="ko-KR" sz="900" baseline="0"/>
            <a:t> Open"</a:t>
          </a:r>
          <a:r>
            <a:rPr lang="ko-KR" altLang="en-US" sz="900" baseline="0"/>
            <a:t>에 따라서 자동채우기</a:t>
          </a:r>
          <a:endParaRPr lang="en-US" altLang="ko-KR" sz="900"/>
        </a:p>
      </xdr:txBody>
    </xdr:sp>
    <xdr:clientData/>
  </xdr:oneCellAnchor>
  <xdr:oneCellAnchor>
    <xdr:from>
      <xdr:col>8</xdr:col>
      <xdr:colOff>123825</xdr:colOff>
      <xdr:row>36</xdr:row>
      <xdr:rowOff>2650</xdr:rowOff>
    </xdr:from>
    <xdr:ext cx="3658277" cy="699554"/>
    <xdr:sp macro="" textlink="">
      <xdr:nvSpPr>
        <xdr:cNvPr id="17" name="모서리가 둥근 사각형 설명선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5200650" y="5546200"/>
          <a:ext cx="3658277" cy="699554"/>
        </a:xfrm>
        <a:prstGeom prst="wedgeRoundRectCallout">
          <a:avLst>
            <a:gd name="adj1" fmla="val -4336"/>
            <a:gd name="adj2" fmla="val -87103"/>
            <a:gd name="adj3" fmla="val 16667"/>
          </a:avLst>
        </a:prstGeom>
        <a:ln w="952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ver2.1.0 [- Day]</a:t>
          </a:r>
        </a:p>
        <a:p>
          <a:pPr algn="l"/>
          <a:r>
            <a:rPr lang="en-US" altLang="ko-KR" sz="900"/>
            <a:t>"- Day" </a:t>
          </a:r>
          <a:r>
            <a:rPr lang="ko-KR" altLang="en-US" sz="900"/>
            <a:t>열을 추가하여 상세한 </a:t>
          </a:r>
          <a:r>
            <a:rPr lang="en-US" altLang="ko-KR" sz="900"/>
            <a:t>"</a:t>
          </a:r>
          <a:r>
            <a:rPr lang="ko-KR" altLang="en-US" sz="900"/>
            <a:t>기간</a:t>
          </a:r>
          <a:r>
            <a:rPr lang="en-US" altLang="ko-KR" sz="900"/>
            <a:t>"</a:t>
          </a:r>
          <a:r>
            <a:rPr lang="ko-KR" altLang="en-US" sz="900"/>
            <a:t>을 산출할 수 있다</a:t>
          </a:r>
          <a:r>
            <a:rPr lang="en-US" altLang="ko-KR" sz="900"/>
            <a:t>. </a:t>
          </a:r>
        </a:p>
        <a:p>
          <a:pPr algn="l"/>
          <a:r>
            <a:rPr lang="ko-KR" altLang="en-US" sz="900"/>
            <a:t>예를 들어 하루 </a:t>
          </a:r>
          <a:r>
            <a:rPr lang="en-US" altLang="ko-KR" sz="900"/>
            <a:t>"1Day"</a:t>
          </a:r>
          <a:r>
            <a:rPr lang="ko-KR" altLang="en-US" sz="900"/>
            <a:t>를 </a:t>
          </a:r>
          <a:r>
            <a:rPr lang="en-US" altLang="ko-KR" sz="900"/>
            <a:t>"02", "03", "0.5"</a:t>
          </a:r>
          <a:r>
            <a:rPr lang="ko-KR" altLang="en-US" sz="900"/>
            <a:t>로 작업을 세분화 할 수 있다</a:t>
          </a:r>
          <a:r>
            <a:rPr lang="en-US" altLang="ko-KR" sz="900"/>
            <a:t>.</a:t>
          </a:r>
        </a:p>
      </xdr:txBody>
    </xdr:sp>
    <xdr:clientData/>
  </xdr:oneCellAnchor>
  <xdr:twoCellAnchor editAs="oneCell">
    <xdr:from>
      <xdr:col>18</xdr:col>
      <xdr:colOff>28575</xdr:colOff>
      <xdr:row>2</xdr:row>
      <xdr:rowOff>38100</xdr:rowOff>
    </xdr:from>
    <xdr:to>
      <xdr:col>42</xdr:col>
      <xdr:colOff>247650</xdr:colOff>
      <xdr:row>8</xdr:row>
      <xdr:rowOff>76200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6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10650" y="361950"/>
          <a:ext cx="6391275" cy="752475"/>
        </a:xfrm>
        <a:prstGeom prst="rect">
          <a:avLst/>
        </a:prstGeom>
        <a:noFill/>
      </xdr:spPr>
    </xdr:pic>
    <xdr:clientData/>
  </xdr:twoCellAnchor>
  <xdr:oneCellAnchor>
    <xdr:from>
      <xdr:col>24</xdr:col>
      <xdr:colOff>180975</xdr:colOff>
      <xdr:row>32</xdr:row>
      <xdr:rowOff>141648</xdr:rowOff>
    </xdr:from>
    <xdr:ext cx="2860235" cy="764465"/>
    <xdr:sp macro="" textlink="">
      <xdr:nvSpPr>
        <xdr:cNvPr id="20" name="모서리가 둥근 사각형 설명선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10706100" y="5037498"/>
          <a:ext cx="2860235" cy="764465"/>
        </a:xfrm>
        <a:prstGeom prst="wedgeRoundRectCallout">
          <a:avLst>
            <a:gd name="adj1" fmla="val -22827"/>
            <a:gd name="adj2" fmla="val -99158"/>
            <a:gd name="adj3" fmla="val 16667"/>
          </a:avLst>
        </a:prstGeom>
        <a:ln w="952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ctr">
          <a:spAutoFit/>
        </a:bodyPr>
        <a:lstStyle/>
        <a:p>
          <a:pPr algn="l"/>
          <a:r>
            <a:rPr lang="en-US" altLang="ko-KR" sz="900"/>
            <a:t>ver2.2.1</a:t>
          </a:r>
          <a:r>
            <a:rPr lang="en-US" altLang="ko-KR" sz="900" baseline="0"/>
            <a:t> </a:t>
          </a:r>
          <a:r>
            <a:rPr lang="en-US" altLang="ko-KR" sz="900"/>
            <a:t>[</a:t>
          </a:r>
          <a:r>
            <a:rPr lang="ko-KR" altLang="en-US" sz="900"/>
            <a:t>지정휴일</a:t>
          </a:r>
          <a:r>
            <a:rPr lang="en-US" altLang="ko-KR" sz="900"/>
            <a:t>]</a:t>
          </a:r>
        </a:p>
        <a:p>
          <a:pPr algn="l"/>
          <a:r>
            <a:rPr lang="en-US" altLang="ko-KR" sz="900"/>
            <a:t>"H8 ~ Q8"</a:t>
          </a:r>
          <a:r>
            <a:rPr lang="ko-KR" altLang="en-US" sz="900"/>
            <a:t>까지 </a:t>
          </a:r>
          <a:r>
            <a:rPr lang="en-US" altLang="ko-KR" sz="900"/>
            <a:t>"10</a:t>
          </a:r>
          <a:r>
            <a:rPr lang="ko-KR" altLang="en-US" sz="900"/>
            <a:t>개</a:t>
          </a:r>
          <a:r>
            <a:rPr lang="en-US" altLang="ko-KR" sz="900"/>
            <a:t>"</a:t>
          </a:r>
          <a:r>
            <a:rPr lang="ko-KR" altLang="en-US" sz="900"/>
            <a:t>의 지정 휴일을 설정할 수 있다</a:t>
          </a:r>
          <a:r>
            <a:rPr lang="en-US" altLang="ko-KR" sz="900"/>
            <a:t>. </a:t>
          </a:r>
        </a:p>
        <a:p>
          <a:pPr algn="l"/>
          <a:r>
            <a:rPr lang="ko-KR" altLang="en-US" sz="900"/>
            <a:t>국가지정 공휴일이나  월차</a:t>
          </a:r>
          <a:r>
            <a:rPr lang="en-US" altLang="ko-KR" sz="900"/>
            <a:t>,</a:t>
          </a:r>
          <a:r>
            <a:rPr lang="ko-KR" altLang="en-US" sz="900"/>
            <a:t>휴가 설정</a:t>
          </a:r>
          <a:r>
            <a:rPr lang="ko-KR" altLang="en-US" sz="900" baseline="0"/>
            <a:t> </a:t>
          </a:r>
          <a:endParaRPr lang="en-US" altLang="ko-KR" sz="9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B1:AB88"/>
  <sheetViews>
    <sheetView showGridLines="0" zoomScaleNormal="100" zoomScaleSheetLayoutView="100" workbookViewId="0">
      <selection activeCell="AG22" sqref="AG22"/>
    </sheetView>
  </sheetViews>
  <sheetFormatPr defaultColWidth="9.140625" defaultRowHeight="13.5"/>
  <cols>
    <col min="1" max="1" width="3" style="97" customWidth="1"/>
    <col min="2" max="2" width="5.28515625" style="97" customWidth="1"/>
    <col min="3" max="3" width="1" style="97" customWidth="1"/>
    <col min="4" max="4" width="5.28515625" style="97" customWidth="1"/>
    <col min="5" max="5" width="1" style="97" customWidth="1"/>
    <col min="6" max="6" width="5.28515625" style="97" customWidth="1"/>
    <col min="7" max="7" width="1.5703125" style="97" customWidth="1"/>
    <col min="8" max="8" width="5.28515625" style="97" customWidth="1"/>
    <col min="9" max="9" width="1" style="97" customWidth="1"/>
    <col min="10" max="10" width="5.28515625" style="97" customWidth="1"/>
    <col min="11" max="11" width="1.28515625" style="97" customWidth="1"/>
    <col min="12" max="12" width="5.28515625" style="97" customWidth="1"/>
    <col min="13" max="13" width="1" style="97" customWidth="1"/>
    <col min="14" max="14" width="5.28515625" style="97" customWidth="1"/>
    <col min="15" max="15" width="1" style="97" customWidth="1"/>
    <col min="16" max="16" width="5.28515625" style="97" customWidth="1"/>
    <col min="17" max="17" width="1" style="97" customWidth="1"/>
    <col min="18" max="28" width="5.28515625" style="97" customWidth="1"/>
    <col min="29" max="29" width="3" style="97" customWidth="1"/>
    <col min="30" max="52" width="5.28515625" style="97" customWidth="1"/>
    <col min="53" max="16384" width="9.140625" style="97"/>
  </cols>
  <sheetData>
    <row r="1" spans="2:28" s="90" customFormat="1" ht="5.0999999999999996" customHeight="1">
      <c r="B1" s="88"/>
      <c r="C1" s="88"/>
      <c r="D1" s="88"/>
      <c r="E1" s="89"/>
      <c r="F1" s="88"/>
      <c r="G1" s="89"/>
      <c r="H1" s="89"/>
      <c r="I1" s="89"/>
      <c r="J1" s="89"/>
      <c r="K1" s="89"/>
      <c r="L1" s="89"/>
    </row>
    <row r="2" spans="2:28" s="90" customFormat="1" ht="24.95" customHeight="1">
      <c r="B2" s="91" t="s">
        <v>59</v>
      </c>
      <c r="C2" s="92"/>
      <c r="D2" s="92"/>
      <c r="E2" s="93"/>
      <c r="F2" s="92"/>
      <c r="G2" s="93"/>
      <c r="H2" s="93"/>
      <c r="I2" s="93"/>
      <c r="J2" s="93"/>
      <c r="K2" s="93"/>
      <c r="L2" s="93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2:28" s="90" customFormat="1" ht="5.0999999999999996" customHeight="1">
      <c r="B3" s="88"/>
      <c r="C3" s="88"/>
      <c r="D3" s="88"/>
      <c r="E3" s="89"/>
      <c r="F3" s="88"/>
      <c r="G3" s="89"/>
      <c r="H3" s="89"/>
      <c r="I3" s="89"/>
      <c r="J3" s="89"/>
      <c r="K3" s="89"/>
      <c r="L3" s="89"/>
    </row>
    <row r="4" spans="2:28" s="90" customFormat="1" ht="13.5" customHeight="1">
      <c r="B4" s="95" t="s">
        <v>104</v>
      </c>
      <c r="C4" s="88"/>
      <c r="D4" s="88"/>
      <c r="E4" s="89"/>
      <c r="F4" s="88"/>
      <c r="G4" s="89"/>
      <c r="H4" s="89"/>
      <c r="I4" s="89"/>
      <c r="J4" s="89"/>
      <c r="K4" s="89"/>
      <c r="L4" s="89"/>
    </row>
    <row r="6" spans="2:28" ht="18" customHeight="1">
      <c r="B6" s="96" t="s">
        <v>60</v>
      </c>
    </row>
    <row r="7" spans="2:28" ht="18" customHeight="1">
      <c r="B7" s="97" t="s">
        <v>61</v>
      </c>
    </row>
    <row r="8" spans="2:28" ht="18" customHeight="1">
      <c r="B8" s="97" t="s">
        <v>62</v>
      </c>
    </row>
    <row r="9" spans="2:28" ht="18" customHeight="1">
      <c r="B9" s="97" t="s">
        <v>63</v>
      </c>
    </row>
    <row r="10" spans="2:28" ht="18" customHeight="1">
      <c r="B10" s="97" t="s">
        <v>64</v>
      </c>
    </row>
    <row r="11" spans="2:28" ht="5.0999999999999996" customHeight="1"/>
    <row r="12" spans="2:28" s="98" customFormat="1">
      <c r="B12" s="107" t="s">
        <v>35</v>
      </c>
      <c r="C12" s="103"/>
      <c r="D12" s="104" t="s">
        <v>36</v>
      </c>
      <c r="E12" s="103"/>
      <c r="F12" s="108" t="s">
        <v>35</v>
      </c>
      <c r="G12" s="103"/>
      <c r="H12" s="104" t="s">
        <v>37</v>
      </c>
      <c r="I12" s="103"/>
      <c r="J12" s="109" t="s">
        <v>35</v>
      </c>
      <c r="K12" s="103"/>
      <c r="L12" s="104" t="s">
        <v>38</v>
      </c>
      <c r="M12" s="103"/>
      <c r="N12" s="110"/>
      <c r="O12" s="103"/>
      <c r="P12" s="105" t="s">
        <v>81</v>
      </c>
      <c r="Q12" s="102"/>
      <c r="R12" s="102"/>
      <c r="S12" s="102"/>
    </row>
    <row r="13" spans="2:28" s="98" customFormat="1" ht="3.95" customHeight="1">
      <c r="B13" s="103"/>
      <c r="C13" s="103"/>
      <c r="D13" s="104"/>
      <c r="E13" s="103"/>
      <c r="F13" s="103"/>
      <c r="G13" s="103"/>
      <c r="H13" s="104"/>
      <c r="I13" s="103"/>
      <c r="J13" s="103"/>
      <c r="K13" s="103"/>
      <c r="L13" s="104"/>
      <c r="M13" s="103"/>
      <c r="N13" s="103"/>
      <c r="O13" s="103"/>
      <c r="P13" s="105"/>
      <c r="Q13" s="102"/>
      <c r="R13" s="102"/>
      <c r="S13" s="102"/>
    </row>
    <row r="14" spans="2:28" s="98" customFormat="1">
      <c r="B14" s="116" t="s">
        <v>35</v>
      </c>
      <c r="C14" s="103"/>
      <c r="D14" s="104" t="s">
        <v>39</v>
      </c>
      <c r="E14" s="103"/>
      <c r="F14" s="115" t="s">
        <v>35</v>
      </c>
      <c r="G14" s="103"/>
      <c r="H14" s="104" t="s">
        <v>40</v>
      </c>
      <c r="I14" s="103"/>
      <c r="J14" s="112" t="s">
        <v>35</v>
      </c>
      <c r="K14" s="103"/>
      <c r="L14" s="104" t="s">
        <v>41</v>
      </c>
      <c r="M14" s="103"/>
      <c r="N14" s="111"/>
      <c r="O14" s="103"/>
      <c r="P14" s="105" t="s">
        <v>42</v>
      </c>
      <c r="Q14" s="102"/>
      <c r="R14" s="102"/>
      <c r="S14" s="102"/>
    </row>
    <row r="15" spans="2:28" s="98" customFormat="1" ht="3.95" customHeight="1">
      <c r="B15" s="103"/>
      <c r="C15" s="103"/>
      <c r="D15" s="104"/>
      <c r="E15" s="103"/>
      <c r="F15" s="103"/>
      <c r="G15" s="103"/>
      <c r="H15" s="104"/>
      <c r="I15" s="103"/>
      <c r="J15" s="103"/>
      <c r="K15" s="103"/>
      <c r="L15" s="104"/>
      <c r="M15" s="103"/>
      <c r="N15" s="103"/>
      <c r="O15" s="103"/>
      <c r="P15" s="105"/>
      <c r="Q15" s="102"/>
      <c r="R15" s="102"/>
      <c r="S15" s="102"/>
    </row>
    <row r="16" spans="2:28" s="98" customFormat="1">
      <c r="B16" s="117" t="s">
        <v>35</v>
      </c>
      <c r="C16" s="103"/>
      <c r="D16" s="104" t="s">
        <v>43</v>
      </c>
      <c r="E16" s="103"/>
      <c r="F16" s="114" t="s">
        <v>35</v>
      </c>
      <c r="G16" s="103"/>
      <c r="H16" s="104" t="s">
        <v>44</v>
      </c>
      <c r="I16" s="103"/>
      <c r="J16" s="113" t="s">
        <v>35</v>
      </c>
      <c r="K16" s="103"/>
      <c r="L16" s="104" t="s">
        <v>45</v>
      </c>
      <c r="M16" s="103"/>
      <c r="N16" s="106"/>
      <c r="O16" s="105"/>
      <c r="P16" s="106"/>
      <c r="Q16" s="102"/>
      <c r="R16" s="102"/>
      <c r="S16" s="102"/>
    </row>
    <row r="17" spans="2:28" ht="18" customHeight="1"/>
    <row r="18" spans="2:28" ht="18" customHeight="1">
      <c r="B18" s="96" t="s">
        <v>65</v>
      </c>
    </row>
    <row r="19" spans="2:28" ht="18" customHeight="1">
      <c r="B19" s="97" t="s">
        <v>66</v>
      </c>
    </row>
    <row r="20" spans="2:28" ht="64.5" customHeight="1">
      <c r="B20" s="229" t="s">
        <v>67</v>
      </c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</row>
    <row r="21" spans="2:28" ht="18" customHeight="1">
      <c r="B21" s="97" t="s">
        <v>68</v>
      </c>
    </row>
    <row r="22" spans="2:28" ht="69.95" customHeight="1">
      <c r="B22" s="229" t="s">
        <v>69</v>
      </c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</row>
    <row r="23" spans="2:28" ht="185.1" customHeight="1"/>
    <row r="24" spans="2:28" ht="18" customHeight="1">
      <c r="B24" s="97" t="s">
        <v>70</v>
      </c>
    </row>
    <row r="25" spans="2:28" ht="30" customHeight="1">
      <c r="B25" s="229" t="s">
        <v>71</v>
      </c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</row>
    <row r="26" spans="2:28" ht="227.25" customHeight="1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</row>
    <row r="27" spans="2:28" ht="18" customHeight="1">
      <c r="B27" s="97" t="s">
        <v>72</v>
      </c>
    </row>
    <row r="28" spans="2:28" ht="80.099999999999994" customHeight="1">
      <c r="B28" s="229" t="s">
        <v>73</v>
      </c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</row>
    <row r="29" spans="2:28" ht="18" customHeight="1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</row>
    <row r="30" spans="2:28" ht="18" customHeight="1">
      <c r="B30" s="101" t="s">
        <v>74</v>
      </c>
    </row>
    <row r="31" spans="2:28" ht="18" customHeight="1">
      <c r="B31" s="97" t="s">
        <v>75</v>
      </c>
    </row>
    <row r="32" spans="2:28" ht="18" customHeight="1">
      <c r="B32" s="97" t="s">
        <v>76</v>
      </c>
    </row>
    <row r="33" spans="2:2" ht="18" customHeight="1">
      <c r="B33" s="97" t="s">
        <v>77</v>
      </c>
    </row>
    <row r="34" spans="2:2" ht="18" customHeight="1">
      <c r="B34" s="97" t="s">
        <v>78</v>
      </c>
    </row>
    <row r="35" spans="2:2" ht="18" customHeight="1">
      <c r="B35" s="97" t="s">
        <v>79</v>
      </c>
    </row>
    <row r="36" spans="2:2" ht="18" customHeight="1">
      <c r="B36" s="97" t="s">
        <v>80</v>
      </c>
    </row>
    <row r="37" spans="2:2" ht="18" customHeight="1"/>
    <row r="38" spans="2:2" ht="13.5" customHeight="1"/>
    <row r="39" spans="2:2" ht="13.5" customHeight="1"/>
    <row r="40" spans="2:2" ht="13.5" customHeight="1"/>
    <row r="41" spans="2:2" ht="13.5" customHeight="1"/>
    <row r="42" spans="2:2" ht="13.5" customHeight="1"/>
    <row r="43" spans="2:2" ht="13.5" customHeight="1"/>
    <row r="44" spans="2:2" ht="13.5" customHeight="1"/>
    <row r="45" spans="2:2" ht="13.5" customHeight="1"/>
    <row r="46" spans="2:2" ht="13.5" customHeight="1"/>
    <row r="47" spans="2:2" ht="13.5" customHeight="1"/>
    <row r="48" spans="2:2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</sheetData>
  <mergeCells count="4">
    <mergeCell ref="B20:AB20"/>
    <mergeCell ref="B22:AB22"/>
    <mergeCell ref="B25:AB25"/>
    <mergeCell ref="B28:AB2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7" orientation="portrait" r:id="rId1"/>
  <rowBreaks count="1" manualBreakCount="1">
    <brk id="28" max="2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C111"/>
  <sheetViews>
    <sheetView showGridLines="0" zoomScale="85" zoomScaleNormal="85" workbookViewId="0">
      <pane xSplit="18" ySplit="13" topLeftCell="S14" activePane="bottomRight" state="frozen"/>
      <selection pane="topRight" activeCell="Q1" sqref="Q1"/>
      <selection pane="bottomLeft" activeCell="A10" sqref="A10"/>
      <selection pane="bottomRight" activeCell="E29" sqref="E29"/>
    </sheetView>
  </sheetViews>
  <sheetFormatPr defaultColWidth="9.140625" defaultRowHeight="12"/>
  <cols>
    <col min="1" max="1" width="1" style="1" customWidth="1"/>
    <col min="2" max="2" width="5.85546875" style="1" customWidth="1"/>
    <col min="3" max="3" width="8.28515625" style="4" customWidth="1"/>
    <col min="4" max="4" width="6.5703125" style="4" bestFit="1" customWidth="1"/>
    <col min="5" max="5" width="6.7109375" style="2" customWidth="1"/>
    <col min="6" max="6" width="23.7109375" style="3" customWidth="1"/>
    <col min="7" max="7" width="10" style="4" customWidth="1"/>
    <col min="8" max="8" width="6" style="3" customWidth="1"/>
    <col min="9" max="9" width="6" style="4" bestFit="1" customWidth="1"/>
    <col min="10" max="10" width="6.5703125" style="4" bestFit="1" customWidth="1"/>
    <col min="11" max="12" width="6.42578125" style="4" bestFit="1" customWidth="1"/>
    <col min="13" max="13" width="6.7109375" style="3" customWidth="1"/>
    <col min="14" max="16" width="6.42578125" style="4" bestFit="1" customWidth="1"/>
    <col min="17" max="17" width="5.5703125" style="4" customWidth="1"/>
    <col min="18" max="18" width="6" style="4" customWidth="1"/>
    <col min="19" max="31" width="3.85546875" style="5" bestFit="1" customWidth="1"/>
    <col min="32" max="39" width="3.85546875" style="4" bestFit="1" customWidth="1"/>
    <col min="40" max="40" width="4" style="4" bestFit="1" customWidth="1"/>
    <col min="41" max="81" width="3.85546875" style="4" bestFit="1" customWidth="1"/>
    <col min="82" max="16384" width="9.140625" style="1"/>
  </cols>
  <sheetData>
    <row r="1" spans="2:81" ht="7.5" customHeight="1"/>
    <row r="2" spans="2:81" ht="18" customHeight="1">
      <c r="B2" s="255" t="s">
        <v>103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7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</row>
    <row r="3" spans="2:81" ht="5.25" customHeight="1"/>
    <row r="4" spans="2:81" ht="13.5" customHeight="1">
      <c r="B4" s="258" t="s">
        <v>48</v>
      </c>
      <c r="C4" s="258"/>
      <c r="D4" s="258" t="s">
        <v>105</v>
      </c>
      <c r="E4" s="258"/>
      <c r="F4" s="258"/>
      <c r="AN4" s="3"/>
    </row>
    <row r="5" spans="2:81" ht="5.25" customHeight="1">
      <c r="B5" s="3"/>
      <c r="C5" s="3"/>
    </row>
    <row r="6" spans="2:81" ht="13.5">
      <c r="B6" s="258" t="s">
        <v>46</v>
      </c>
      <c r="C6" s="258"/>
      <c r="D6" s="259" t="s">
        <v>106</v>
      </c>
      <c r="E6" s="259"/>
      <c r="F6" s="259"/>
      <c r="G6" s="260" t="s">
        <v>100</v>
      </c>
      <c r="H6" s="139">
        <v>1</v>
      </c>
      <c r="I6" s="139">
        <v>2</v>
      </c>
      <c r="J6" s="139">
        <v>3</v>
      </c>
      <c r="K6" s="139">
        <v>4</v>
      </c>
      <c r="L6" s="139">
        <v>5</v>
      </c>
      <c r="M6" s="139">
        <v>6</v>
      </c>
      <c r="N6" s="139">
        <v>7</v>
      </c>
      <c r="O6" s="139">
        <v>8</v>
      </c>
      <c r="P6" s="139">
        <v>9</v>
      </c>
      <c r="Q6" s="139">
        <v>10</v>
      </c>
      <c r="AN6" s="3"/>
    </row>
    <row r="7" spans="2:81" ht="5.25" customHeight="1">
      <c r="B7" s="3"/>
      <c r="C7" s="3"/>
      <c r="G7" s="261"/>
      <c r="H7" s="135"/>
      <c r="I7" s="136"/>
      <c r="J7" s="136"/>
      <c r="K7" s="136"/>
      <c r="L7" s="136"/>
      <c r="M7" s="137"/>
      <c r="N7" s="136"/>
      <c r="O7" s="136"/>
      <c r="P7" s="136"/>
      <c r="Q7" s="138"/>
    </row>
    <row r="8" spans="2:81" ht="13.5" customHeight="1">
      <c r="B8" s="263" t="s">
        <v>47</v>
      </c>
      <c r="C8" s="263"/>
      <c r="D8" s="264">
        <v>41075</v>
      </c>
      <c r="E8" s="264"/>
      <c r="F8" s="264"/>
      <c r="G8" s="262"/>
      <c r="H8" s="140">
        <v>41066</v>
      </c>
      <c r="I8" s="140"/>
      <c r="J8" s="140"/>
      <c r="K8" s="140"/>
      <c r="L8" s="140"/>
      <c r="M8" s="140"/>
      <c r="N8" s="140"/>
      <c r="O8" s="140"/>
      <c r="P8" s="140"/>
      <c r="Q8" s="140"/>
      <c r="AN8" s="3"/>
    </row>
    <row r="9" spans="2:81" ht="8.25" customHeight="1" thickBot="1"/>
    <row r="10" spans="2:81" ht="13.5" customHeight="1">
      <c r="B10" s="246" t="s">
        <v>7</v>
      </c>
      <c r="C10" s="247"/>
      <c r="D10" s="33">
        <v>41057</v>
      </c>
      <c r="E10" s="132" t="s">
        <v>2</v>
      </c>
      <c r="F10" s="49">
        <f ca="1">TODAY()</f>
        <v>44138</v>
      </c>
      <c r="G10" s="132" t="s">
        <v>8</v>
      </c>
      <c r="H10" s="35" t="str">
        <f ca="1">WEEKNUM($F$10) &amp; "th"</f>
        <v>45th</v>
      </c>
      <c r="I10" s="248" t="s">
        <v>12</v>
      </c>
      <c r="J10" s="248"/>
      <c r="K10" s="248"/>
      <c r="L10" s="248"/>
      <c r="M10" s="248"/>
      <c r="N10" s="248" t="s">
        <v>13</v>
      </c>
      <c r="O10" s="248"/>
      <c r="P10" s="248"/>
      <c r="Q10" s="248"/>
      <c r="R10" s="248"/>
      <c r="S10" s="244" t="str">
        <f>WEEKNUM(S11) &amp; "th"</f>
        <v>22th</v>
      </c>
      <c r="T10" s="244"/>
      <c r="U10" s="244"/>
      <c r="V10" s="244"/>
      <c r="W10" s="244"/>
      <c r="X10" s="244"/>
      <c r="Y10" s="244"/>
      <c r="Z10" s="244" t="str">
        <f>WEEKNUM(Z11) &amp; "th"</f>
        <v>23th</v>
      </c>
      <c r="AA10" s="244"/>
      <c r="AB10" s="244"/>
      <c r="AC10" s="244"/>
      <c r="AD10" s="244"/>
      <c r="AE10" s="244"/>
      <c r="AF10" s="244"/>
      <c r="AG10" s="244" t="str">
        <f>WEEKNUM(AG11) &amp; "th"</f>
        <v>24th</v>
      </c>
      <c r="AH10" s="244"/>
      <c r="AI10" s="244"/>
      <c r="AJ10" s="244"/>
      <c r="AK10" s="244"/>
      <c r="AL10" s="244"/>
      <c r="AM10" s="244"/>
      <c r="AN10" s="244" t="str">
        <f>WEEKNUM(AN11) &amp; "th"</f>
        <v>25th</v>
      </c>
      <c r="AO10" s="244"/>
      <c r="AP10" s="244"/>
      <c r="AQ10" s="244"/>
      <c r="AR10" s="244"/>
      <c r="AS10" s="244"/>
      <c r="AT10" s="244"/>
      <c r="AU10" s="244" t="str">
        <f>WEEKNUM(AU11) &amp; "th"</f>
        <v>26th</v>
      </c>
      <c r="AV10" s="244"/>
      <c r="AW10" s="244"/>
      <c r="AX10" s="244"/>
      <c r="AY10" s="244"/>
      <c r="AZ10" s="244"/>
      <c r="BA10" s="244"/>
      <c r="BB10" s="244" t="str">
        <f>WEEKNUM(BB11) &amp; "th"</f>
        <v>27th</v>
      </c>
      <c r="BC10" s="244"/>
      <c r="BD10" s="244"/>
      <c r="BE10" s="244"/>
      <c r="BF10" s="244"/>
      <c r="BG10" s="244"/>
      <c r="BH10" s="244"/>
      <c r="BI10" s="244" t="str">
        <f>WEEKNUM(BI11) &amp; "th"</f>
        <v>28th</v>
      </c>
      <c r="BJ10" s="244"/>
      <c r="BK10" s="244"/>
      <c r="BL10" s="244"/>
      <c r="BM10" s="244"/>
      <c r="BN10" s="244"/>
      <c r="BO10" s="244"/>
      <c r="BP10" s="244" t="str">
        <f>WEEKNUM(BP11) &amp; "th"</f>
        <v>29th</v>
      </c>
      <c r="BQ10" s="244"/>
      <c r="BR10" s="244"/>
      <c r="BS10" s="244"/>
      <c r="BT10" s="244"/>
      <c r="BU10" s="244"/>
      <c r="BV10" s="244"/>
      <c r="BW10" s="244" t="str">
        <f>WEEKNUM(BW11) &amp; "th"</f>
        <v>30th</v>
      </c>
      <c r="BX10" s="244"/>
      <c r="BY10" s="244"/>
      <c r="BZ10" s="244"/>
      <c r="CA10" s="244"/>
      <c r="CB10" s="244"/>
      <c r="CC10" s="245"/>
    </row>
    <row r="11" spans="2:81" ht="13.5" customHeight="1">
      <c r="B11" s="250" t="s">
        <v>9</v>
      </c>
      <c r="C11" s="50" t="s">
        <v>6</v>
      </c>
      <c r="D11" s="43"/>
      <c r="E11" s="38"/>
      <c r="F11" s="39"/>
      <c r="G11" s="249" t="s">
        <v>3</v>
      </c>
      <c r="H11" s="253" t="s">
        <v>1</v>
      </c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37">
        <f>S12</f>
        <v>41057</v>
      </c>
      <c r="T11" s="237"/>
      <c r="U11" s="237"/>
      <c r="V11" s="237"/>
      <c r="W11" s="237"/>
      <c r="X11" s="237"/>
      <c r="Y11" s="237"/>
      <c r="Z11" s="237">
        <f>Z12</f>
        <v>41064</v>
      </c>
      <c r="AA11" s="237"/>
      <c r="AB11" s="237"/>
      <c r="AC11" s="237"/>
      <c r="AD11" s="237"/>
      <c r="AE11" s="237"/>
      <c r="AF11" s="237"/>
      <c r="AG11" s="237">
        <f>AG12</f>
        <v>41071</v>
      </c>
      <c r="AH11" s="237"/>
      <c r="AI11" s="237"/>
      <c r="AJ11" s="237"/>
      <c r="AK11" s="237"/>
      <c r="AL11" s="237"/>
      <c r="AM11" s="237"/>
      <c r="AN11" s="237">
        <f>AN12</f>
        <v>41078</v>
      </c>
      <c r="AO11" s="237"/>
      <c r="AP11" s="237"/>
      <c r="AQ11" s="237"/>
      <c r="AR11" s="237"/>
      <c r="AS11" s="237"/>
      <c r="AT11" s="237"/>
      <c r="AU11" s="237">
        <f>AU12</f>
        <v>41085</v>
      </c>
      <c r="AV11" s="237"/>
      <c r="AW11" s="237"/>
      <c r="AX11" s="237"/>
      <c r="AY11" s="237"/>
      <c r="AZ11" s="237"/>
      <c r="BA11" s="237"/>
      <c r="BB11" s="237">
        <f>BB12</f>
        <v>41092</v>
      </c>
      <c r="BC11" s="237"/>
      <c r="BD11" s="237"/>
      <c r="BE11" s="237"/>
      <c r="BF11" s="237"/>
      <c r="BG11" s="237"/>
      <c r="BH11" s="237"/>
      <c r="BI11" s="237">
        <f>BI12</f>
        <v>41099</v>
      </c>
      <c r="BJ11" s="237"/>
      <c r="BK11" s="237"/>
      <c r="BL11" s="237"/>
      <c r="BM11" s="237"/>
      <c r="BN11" s="237"/>
      <c r="BO11" s="237"/>
      <c r="BP11" s="237">
        <f>BP12</f>
        <v>41106</v>
      </c>
      <c r="BQ11" s="237"/>
      <c r="BR11" s="237"/>
      <c r="BS11" s="237"/>
      <c r="BT11" s="237"/>
      <c r="BU11" s="237"/>
      <c r="BV11" s="237"/>
      <c r="BW11" s="237">
        <f>BW12</f>
        <v>41113</v>
      </c>
      <c r="BX11" s="237"/>
      <c r="BY11" s="237"/>
      <c r="BZ11" s="237"/>
      <c r="CA11" s="237"/>
      <c r="CB11" s="237"/>
      <c r="CC11" s="238"/>
    </row>
    <row r="12" spans="2:81" s="2" customFormat="1" ht="13.5" customHeight="1">
      <c r="B12" s="250"/>
      <c r="C12" s="239" t="s">
        <v>15</v>
      </c>
      <c r="D12" s="240" t="s">
        <v>22</v>
      </c>
      <c r="E12" s="241" t="s">
        <v>21</v>
      </c>
      <c r="F12" s="242" t="s">
        <v>5</v>
      </c>
      <c r="G12" s="249"/>
      <c r="H12" s="254"/>
      <c r="I12" s="232" t="s">
        <v>19</v>
      </c>
      <c r="J12" s="232" t="s">
        <v>20</v>
      </c>
      <c r="K12" s="243" t="s">
        <v>98</v>
      </c>
      <c r="L12" s="232" t="s">
        <v>16</v>
      </c>
      <c r="M12" s="232" t="s">
        <v>17</v>
      </c>
      <c r="N12" s="234" t="s">
        <v>19</v>
      </c>
      <c r="O12" s="234" t="s">
        <v>20</v>
      </c>
      <c r="P12" s="236" t="s">
        <v>98</v>
      </c>
      <c r="Q12" s="234" t="s">
        <v>16</v>
      </c>
      <c r="R12" s="234" t="s">
        <v>17</v>
      </c>
      <c r="S12" s="6">
        <f t="shared" ref="S12:BH12" si="0">S13</f>
        <v>41057</v>
      </c>
      <c r="T12" s="6">
        <f t="shared" si="0"/>
        <v>41058</v>
      </c>
      <c r="U12" s="6">
        <f t="shared" si="0"/>
        <v>41059</v>
      </c>
      <c r="V12" s="6">
        <f t="shared" si="0"/>
        <v>41060</v>
      </c>
      <c r="W12" s="6">
        <f t="shared" si="0"/>
        <v>41061</v>
      </c>
      <c r="X12" s="6">
        <f t="shared" si="0"/>
        <v>41062</v>
      </c>
      <c r="Y12" s="6">
        <f t="shared" si="0"/>
        <v>41063</v>
      </c>
      <c r="Z12" s="6">
        <f t="shared" si="0"/>
        <v>41064</v>
      </c>
      <c r="AA12" s="6">
        <f t="shared" si="0"/>
        <v>41065</v>
      </c>
      <c r="AB12" s="127">
        <f t="shared" si="0"/>
        <v>41066</v>
      </c>
      <c r="AC12" s="6">
        <f t="shared" si="0"/>
        <v>41067</v>
      </c>
      <c r="AD12" s="6">
        <f t="shared" si="0"/>
        <v>41068</v>
      </c>
      <c r="AE12" s="6">
        <f t="shared" si="0"/>
        <v>41069</v>
      </c>
      <c r="AF12" s="6">
        <f t="shared" si="0"/>
        <v>41070</v>
      </c>
      <c r="AG12" s="6">
        <f t="shared" si="0"/>
        <v>41071</v>
      </c>
      <c r="AH12" s="6">
        <f t="shared" si="0"/>
        <v>41072</v>
      </c>
      <c r="AI12" s="6">
        <f t="shared" si="0"/>
        <v>41073</v>
      </c>
      <c r="AJ12" s="6">
        <f t="shared" si="0"/>
        <v>41074</v>
      </c>
      <c r="AK12" s="6">
        <f t="shared" si="0"/>
        <v>41075</v>
      </c>
      <c r="AL12" s="6">
        <f t="shared" si="0"/>
        <v>41076</v>
      </c>
      <c r="AM12" s="6">
        <f t="shared" si="0"/>
        <v>41077</v>
      </c>
      <c r="AN12" s="6">
        <f t="shared" si="0"/>
        <v>41078</v>
      </c>
      <c r="AO12" s="6">
        <f t="shared" si="0"/>
        <v>41079</v>
      </c>
      <c r="AP12" s="6">
        <f t="shared" si="0"/>
        <v>41080</v>
      </c>
      <c r="AQ12" s="6">
        <f t="shared" si="0"/>
        <v>41081</v>
      </c>
      <c r="AR12" s="6">
        <f t="shared" si="0"/>
        <v>41082</v>
      </c>
      <c r="AS12" s="6">
        <f t="shared" si="0"/>
        <v>41083</v>
      </c>
      <c r="AT12" s="6">
        <f t="shared" si="0"/>
        <v>41084</v>
      </c>
      <c r="AU12" s="6">
        <f t="shared" si="0"/>
        <v>41085</v>
      </c>
      <c r="AV12" s="6">
        <f t="shared" si="0"/>
        <v>41086</v>
      </c>
      <c r="AW12" s="6">
        <f t="shared" si="0"/>
        <v>41087</v>
      </c>
      <c r="AX12" s="6">
        <f t="shared" si="0"/>
        <v>41088</v>
      </c>
      <c r="AY12" s="6">
        <f t="shared" si="0"/>
        <v>41089</v>
      </c>
      <c r="AZ12" s="6">
        <f t="shared" si="0"/>
        <v>41090</v>
      </c>
      <c r="BA12" s="6">
        <f t="shared" si="0"/>
        <v>41091</v>
      </c>
      <c r="BB12" s="6">
        <f t="shared" si="0"/>
        <v>41092</v>
      </c>
      <c r="BC12" s="6">
        <f t="shared" si="0"/>
        <v>41093</v>
      </c>
      <c r="BD12" s="6">
        <f t="shared" si="0"/>
        <v>41094</v>
      </c>
      <c r="BE12" s="6">
        <f t="shared" si="0"/>
        <v>41095</v>
      </c>
      <c r="BF12" s="6">
        <f t="shared" si="0"/>
        <v>41096</v>
      </c>
      <c r="BG12" s="6">
        <f t="shared" si="0"/>
        <v>41097</v>
      </c>
      <c r="BH12" s="6">
        <f t="shared" si="0"/>
        <v>41098</v>
      </c>
      <c r="BI12" s="6">
        <f>BI13</f>
        <v>41099</v>
      </c>
      <c r="BJ12" s="6">
        <f>BJ13</f>
        <v>41100</v>
      </c>
      <c r="BK12" s="6">
        <f t="shared" ref="BK12:BL12" si="1">BK13</f>
        <v>41101</v>
      </c>
      <c r="BL12" s="6">
        <f t="shared" si="1"/>
        <v>41102</v>
      </c>
      <c r="BM12" s="6">
        <f>BM13</f>
        <v>41103</v>
      </c>
      <c r="BN12" s="6">
        <f>BN13</f>
        <v>41104</v>
      </c>
      <c r="BO12" s="6">
        <f>BO13</f>
        <v>41105</v>
      </c>
      <c r="BP12" s="6">
        <f>BP13</f>
        <v>41106</v>
      </c>
      <c r="BQ12" s="6">
        <f>BQ13</f>
        <v>41107</v>
      </c>
      <c r="BR12" s="6">
        <f t="shared" ref="BR12:BS12" si="2">BR13</f>
        <v>41108</v>
      </c>
      <c r="BS12" s="6">
        <f t="shared" si="2"/>
        <v>41109</v>
      </c>
      <c r="BT12" s="6">
        <f>BT13</f>
        <v>41110</v>
      </c>
      <c r="BU12" s="6">
        <f>BU13</f>
        <v>41111</v>
      </c>
      <c r="BV12" s="6">
        <f>BV13</f>
        <v>41112</v>
      </c>
      <c r="BW12" s="6">
        <f>BW13</f>
        <v>41113</v>
      </c>
      <c r="BX12" s="6">
        <f>BX13</f>
        <v>41114</v>
      </c>
      <c r="BY12" s="6">
        <f t="shared" ref="BY12:BZ12" si="3">BY13</f>
        <v>41115</v>
      </c>
      <c r="BZ12" s="6">
        <f t="shared" si="3"/>
        <v>41116</v>
      </c>
      <c r="CA12" s="6">
        <f>CA13</f>
        <v>41117</v>
      </c>
      <c r="CB12" s="6">
        <f>CB13</f>
        <v>41118</v>
      </c>
      <c r="CC12" s="36">
        <f>CC13</f>
        <v>41119</v>
      </c>
    </row>
    <row r="13" spans="2:81" s="42" customFormat="1" ht="14.25" customHeight="1" thickBot="1">
      <c r="B13" s="251"/>
      <c r="C13" s="239"/>
      <c r="D13" s="240"/>
      <c r="E13" s="241"/>
      <c r="F13" s="242"/>
      <c r="G13" s="252"/>
      <c r="H13" s="254"/>
      <c r="I13" s="233"/>
      <c r="J13" s="233"/>
      <c r="K13" s="233"/>
      <c r="L13" s="233"/>
      <c r="M13" s="233"/>
      <c r="N13" s="235"/>
      <c r="O13" s="235"/>
      <c r="P13" s="235"/>
      <c r="Q13" s="235"/>
      <c r="R13" s="235"/>
      <c r="S13" s="40">
        <f>D10</f>
        <v>41057</v>
      </c>
      <c r="T13" s="40">
        <f>S13+1</f>
        <v>41058</v>
      </c>
      <c r="U13" s="40">
        <f>T13+1</f>
        <v>41059</v>
      </c>
      <c r="V13" s="40">
        <f t="shared" ref="V13:AK13" si="4">U13+1</f>
        <v>41060</v>
      </c>
      <c r="W13" s="40">
        <f t="shared" si="4"/>
        <v>41061</v>
      </c>
      <c r="X13" s="40">
        <f t="shared" si="4"/>
        <v>41062</v>
      </c>
      <c r="Y13" s="40">
        <f t="shared" si="4"/>
        <v>41063</v>
      </c>
      <c r="Z13" s="40">
        <f t="shared" si="4"/>
        <v>41064</v>
      </c>
      <c r="AA13" s="40">
        <f t="shared" si="4"/>
        <v>41065</v>
      </c>
      <c r="AB13" s="128">
        <f t="shared" si="4"/>
        <v>41066</v>
      </c>
      <c r="AC13" s="40">
        <f t="shared" si="4"/>
        <v>41067</v>
      </c>
      <c r="AD13" s="40">
        <f t="shared" si="4"/>
        <v>41068</v>
      </c>
      <c r="AE13" s="40">
        <f t="shared" si="4"/>
        <v>41069</v>
      </c>
      <c r="AF13" s="40">
        <f t="shared" si="4"/>
        <v>41070</v>
      </c>
      <c r="AG13" s="40">
        <f t="shared" si="4"/>
        <v>41071</v>
      </c>
      <c r="AH13" s="40">
        <f t="shared" si="4"/>
        <v>41072</v>
      </c>
      <c r="AI13" s="40">
        <f t="shared" si="4"/>
        <v>41073</v>
      </c>
      <c r="AJ13" s="40">
        <f t="shared" si="4"/>
        <v>41074</v>
      </c>
      <c r="AK13" s="40">
        <f t="shared" si="4"/>
        <v>41075</v>
      </c>
      <c r="AL13" s="40">
        <f t="shared" ref="AL13:CC13" si="5">AK$13+1</f>
        <v>41076</v>
      </c>
      <c r="AM13" s="40">
        <f t="shared" si="5"/>
        <v>41077</v>
      </c>
      <c r="AN13" s="40">
        <f t="shared" si="5"/>
        <v>41078</v>
      </c>
      <c r="AO13" s="40">
        <f t="shared" si="5"/>
        <v>41079</v>
      </c>
      <c r="AP13" s="40">
        <f t="shared" si="5"/>
        <v>41080</v>
      </c>
      <c r="AQ13" s="40">
        <f t="shared" si="5"/>
        <v>41081</v>
      </c>
      <c r="AR13" s="40">
        <f t="shared" si="5"/>
        <v>41082</v>
      </c>
      <c r="AS13" s="40">
        <f t="shared" si="5"/>
        <v>41083</v>
      </c>
      <c r="AT13" s="40">
        <f t="shared" si="5"/>
        <v>41084</v>
      </c>
      <c r="AU13" s="40">
        <f t="shared" si="5"/>
        <v>41085</v>
      </c>
      <c r="AV13" s="40">
        <f t="shared" si="5"/>
        <v>41086</v>
      </c>
      <c r="AW13" s="40">
        <f t="shared" si="5"/>
        <v>41087</v>
      </c>
      <c r="AX13" s="40">
        <f t="shared" si="5"/>
        <v>41088</v>
      </c>
      <c r="AY13" s="40">
        <f t="shared" si="5"/>
        <v>41089</v>
      </c>
      <c r="AZ13" s="40">
        <f t="shared" si="5"/>
        <v>41090</v>
      </c>
      <c r="BA13" s="40">
        <f t="shared" si="5"/>
        <v>41091</v>
      </c>
      <c r="BB13" s="40">
        <f t="shared" si="5"/>
        <v>41092</v>
      </c>
      <c r="BC13" s="40">
        <f t="shared" si="5"/>
        <v>41093</v>
      </c>
      <c r="BD13" s="40">
        <f t="shared" si="5"/>
        <v>41094</v>
      </c>
      <c r="BE13" s="40">
        <f t="shared" si="5"/>
        <v>41095</v>
      </c>
      <c r="BF13" s="40">
        <f t="shared" si="5"/>
        <v>41096</v>
      </c>
      <c r="BG13" s="40">
        <f t="shared" si="5"/>
        <v>41097</v>
      </c>
      <c r="BH13" s="40">
        <f t="shared" si="5"/>
        <v>41098</v>
      </c>
      <c r="BI13" s="40">
        <f t="shared" si="5"/>
        <v>41099</v>
      </c>
      <c r="BJ13" s="40">
        <f t="shared" si="5"/>
        <v>41100</v>
      </c>
      <c r="BK13" s="40">
        <f t="shared" si="5"/>
        <v>41101</v>
      </c>
      <c r="BL13" s="40">
        <f t="shared" si="5"/>
        <v>41102</v>
      </c>
      <c r="BM13" s="40">
        <f t="shared" si="5"/>
        <v>41103</v>
      </c>
      <c r="BN13" s="40">
        <f t="shared" si="5"/>
        <v>41104</v>
      </c>
      <c r="BO13" s="40">
        <f t="shared" si="5"/>
        <v>41105</v>
      </c>
      <c r="BP13" s="40">
        <f t="shared" si="5"/>
        <v>41106</v>
      </c>
      <c r="BQ13" s="40">
        <f t="shared" si="5"/>
        <v>41107</v>
      </c>
      <c r="BR13" s="40">
        <f t="shared" si="5"/>
        <v>41108</v>
      </c>
      <c r="BS13" s="40">
        <f t="shared" si="5"/>
        <v>41109</v>
      </c>
      <c r="BT13" s="40">
        <f t="shared" si="5"/>
        <v>41110</v>
      </c>
      <c r="BU13" s="40">
        <f t="shared" si="5"/>
        <v>41111</v>
      </c>
      <c r="BV13" s="40">
        <f t="shared" si="5"/>
        <v>41112</v>
      </c>
      <c r="BW13" s="40">
        <f t="shared" si="5"/>
        <v>41113</v>
      </c>
      <c r="BX13" s="40">
        <f t="shared" si="5"/>
        <v>41114</v>
      </c>
      <c r="BY13" s="40">
        <f t="shared" si="5"/>
        <v>41115</v>
      </c>
      <c r="BZ13" s="40">
        <f t="shared" si="5"/>
        <v>41116</v>
      </c>
      <c r="CA13" s="40">
        <f t="shared" si="5"/>
        <v>41117</v>
      </c>
      <c r="CB13" s="40">
        <f t="shared" si="5"/>
        <v>41118</v>
      </c>
      <c r="CC13" s="41">
        <f t="shared" si="5"/>
        <v>41119</v>
      </c>
    </row>
    <row r="14" spans="2:81" ht="12.75" customHeight="1">
      <c r="B14" s="71">
        <v>1</v>
      </c>
      <c r="C14" s="118">
        <v>1</v>
      </c>
      <c r="D14" s="72">
        <v>1</v>
      </c>
      <c r="E14" s="73" t="s">
        <v>25</v>
      </c>
      <c r="F14" s="73" t="s">
        <v>23</v>
      </c>
      <c r="G14" s="74" t="s">
        <v>10</v>
      </c>
      <c r="H14" s="75">
        <f t="shared" ref="H14:H28" ca="1" si="6">IF(ISBLANK($O14)=FALSE,1,IF($J14&lt;=$F$10,-1,0))</f>
        <v>-1</v>
      </c>
      <c r="I14" s="76">
        <v>41058</v>
      </c>
      <c r="J14" s="76">
        <v>41061</v>
      </c>
      <c r="K14" s="123"/>
      <c r="L14" s="77" t="str">
        <f>CONCATENATE(NETWORKDAYS(I14,J14,0)-K14,"일")</f>
        <v>4일</v>
      </c>
      <c r="M14" s="78">
        <f t="shared" ref="M14:M28" si="7">WEEKNUM($J14)</f>
        <v>22</v>
      </c>
      <c r="N14" s="76"/>
      <c r="O14" s="76"/>
      <c r="P14" s="123"/>
      <c r="Q14" s="77" t="str">
        <f>CONCATENATE(NETWORKDAYS(N14,O14,0)-P14,"일")</f>
        <v>0일</v>
      </c>
      <c r="R14" s="79">
        <f>WEEKNUM($O14)</f>
        <v>0</v>
      </c>
      <c r="S14" s="12"/>
      <c r="T14" s="12"/>
      <c r="U14" s="12"/>
      <c r="V14" s="12"/>
      <c r="W14" s="12"/>
      <c r="X14" s="12"/>
      <c r="Y14" s="12"/>
      <c r="Z14" s="12"/>
      <c r="AA14" s="12"/>
      <c r="AB14" s="129"/>
      <c r="AC14" s="12"/>
      <c r="AD14" s="12"/>
      <c r="AE14" s="12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4"/>
    </row>
    <row r="15" spans="2:81" ht="12.75" customHeight="1">
      <c r="B15" s="71">
        <f>$B14+1</f>
        <v>2</v>
      </c>
      <c r="C15" s="118"/>
      <c r="D15" s="72"/>
      <c r="E15" s="73"/>
      <c r="F15" s="73"/>
      <c r="G15" s="74"/>
      <c r="H15" s="75"/>
      <c r="I15" s="76"/>
      <c r="J15" s="76"/>
      <c r="K15" s="123"/>
      <c r="L15" s="77"/>
      <c r="M15" s="78"/>
      <c r="N15" s="76"/>
      <c r="O15" s="76"/>
      <c r="P15" s="123"/>
      <c r="Q15" s="77"/>
      <c r="R15" s="79"/>
      <c r="S15" s="19"/>
      <c r="T15" s="19"/>
      <c r="U15" s="19"/>
      <c r="V15" s="19"/>
      <c r="W15" s="19"/>
      <c r="X15" s="19"/>
      <c r="Y15" s="19"/>
      <c r="Z15" s="19"/>
      <c r="AA15" s="19"/>
      <c r="AB15" s="130"/>
      <c r="AC15" s="19"/>
      <c r="AD15" s="19"/>
      <c r="AE15" s="19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1"/>
    </row>
    <row r="16" spans="2:81" ht="12.75" customHeight="1">
      <c r="B16" s="71">
        <f t="shared" ref="B16:B79" si="8">$B15+1</f>
        <v>3</v>
      </c>
      <c r="C16" s="118">
        <v>2</v>
      </c>
      <c r="D16" s="72">
        <v>1</v>
      </c>
      <c r="E16" s="73" t="s">
        <v>27</v>
      </c>
      <c r="F16" s="73" t="s">
        <v>23</v>
      </c>
      <c r="G16" s="74" t="s">
        <v>4</v>
      </c>
      <c r="H16" s="75">
        <f t="shared" ca="1" si="6"/>
        <v>-1</v>
      </c>
      <c r="I16" s="76">
        <v>41059</v>
      </c>
      <c r="J16" s="76">
        <v>41063</v>
      </c>
      <c r="K16" s="123"/>
      <c r="L16" s="77" t="str">
        <f t="shared" ref="L16:L28" si="9">CONCATENATE(NETWORKDAYS(I16,J16,0)-K16,"일")</f>
        <v>3일</v>
      </c>
      <c r="M16" s="78">
        <f t="shared" si="7"/>
        <v>23</v>
      </c>
      <c r="N16" s="76"/>
      <c r="O16" s="76"/>
      <c r="P16" s="123"/>
      <c r="Q16" s="77" t="str">
        <f t="shared" ref="Q16:Q28" si="10">CONCATENATE(NETWORKDAYS(N16,O16,0)-P16,"일")</f>
        <v>0일</v>
      </c>
      <c r="R16" s="79">
        <f t="shared" ref="R16:R28" si="11">WEEKNUM($O16)</f>
        <v>0</v>
      </c>
      <c r="S16" s="19"/>
      <c r="T16" s="19"/>
      <c r="U16" s="19"/>
      <c r="V16" s="19"/>
      <c r="W16" s="19"/>
      <c r="X16" s="19"/>
      <c r="Y16" s="19"/>
      <c r="Z16" s="19"/>
      <c r="AA16" s="19"/>
      <c r="AB16" s="130"/>
      <c r="AC16" s="19"/>
      <c r="AD16" s="19"/>
      <c r="AE16" s="19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1"/>
    </row>
    <row r="17" spans="2:81" ht="12.75" customHeight="1">
      <c r="B17" s="71">
        <f t="shared" si="8"/>
        <v>4</v>
      </c>
      <c r="C17" s="118"/>
      <c r="D17" s="72"/>
      <c r="E17" s="73"/>
      <c r="F17" s="73"/>
      <c r="G17" s="80"/>
      <c r="H17" s="75"/>
      <c r="I17" s="76"/>
      <c r="J17" s="76"/>
      <c r="K17" s="123"/>
      <c r="L17" s="77"/>
      <c r="M17" s="78"/>
      <c r="N17" s="76"/>
      <c r="O17" s="76"/>
      <c r="P17" s="123"/>
      <c r="Q17" s="77"/>
      <c r="R17" s="79"/>
      <c r="S17" s="19"/>
      <c r="T17" s="19"/>
      <c r="U17" s="19"/>
      <c r="V17" s="19"/>
      <c r="W17" s="19"/>
      <c r="X17" s="19"/>
      <c r="Y17" s="19"/>
      <c r="Z17" s="19"/>
      <c r="AA17" s="19"/>
      <c r="AB17" s="130"/>
      <c r="AC17" s="19"/>
      <c r="AD17" s="19"/>
      <c r="AE17" s="19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1"/>
    </row>
    <row r="18" spans="2:81" ht="12.75" customHeight="1">
      <c r="B18" s="71">
        <f t="shared" si="8"/>
        <v>5</v>
      </c>
      <c r="C18" s="118">
        <v>3</v>
      </c>
      <c r="D18" s="72">
        <v>1</v>
      </c>
      <c r="E18" s="73" t="s">
        <v>29</v>
      </c>
      <c r="F18" s="73" t="s">
        <v>23</v>
      </c>
      <c r="G18" s="74" t="s">
        <v>10</v>
      </c>
      <c r="H18" s="75">
        <f t="shared" ca="1" si="6"/>
        <v>-1</v>
      </c>
      <c r="I18" s="76">
        <v>41060</v>
      </c>
      <c r="J18" s="76">
        <v>41065</v>
      </c>
      <c r="K18" s="123"/>
      <c r="L18" s="77" t="str">
        <f t="shared" si="9"/>
        <v>4일</v>
      </c>
      <c r="M18" s="78">
        <f t="shared" si="7"/>
        <v>23</v>
      </c>
      <c r="N18" s="76"/>
      <c r="O18" s="76"/>
      <c r="P18" s="123"/>
      <c r="Q18" s="77" t="str">
        <f t="shared" si="10"/>
        <v>0일</v>
      </c>
      <c r="R18" s="79">
        <f t="shared" si="11"/>
        <v>0</v>
      </c>
      <c r="S18" s="19"/>
      <c r="T18" s="19"/>
      <c r="U18" s="19"/>
      <c r="V18" s="19"/>
      <c r="W18" s="19"/>
      <c r="X18" s="19"/>
      <c r="Y18" s="19"/>
      <c r="Z18" s="19"/>
      <c r="AA18" s="19"/>
      <c r="AB18" s="130"/>
      <c r="AC18" s="19"/>
      <c r="AD18" s="19"/>
      <c r="AE18" s="19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1"/>
    </row>
    <row r="19" spans="2:81" ht="12.75" customHeight="1">
      <c r="B19" s="71">
        <f t="shared" si="8"/>
        <v>6</v>
      </c>
      <c r="C19" s="118"/>
      <c r="D19" s="72"/>
      <c r="E19" s="73"/>
      <c r="F19" s="73"/>
      <c r="G19" s="74"/>
      <c r="H19" s="75"/>
      <c r="I19" s="76"/>
      <c r="J19" s="76"/>
      <c r="K19" s="123"/>
      <c r="L19" s="77"/>
      <c r="M19" s="78"/>
      <c r="N19" s="76"/>
      <c r="O19" s="76"/>
      <c r="P19" s="123"/>
      <c r="Q19" s="77"/>
      <c r="R19" s="79"/>
      <c r="S19" s="19"/>
      <c r="T19" s="19"/>
      <c r="U19" s="19"/>
      <c r="V19" s="19"/>
      <c r="W19" s="19"/>
      <c r="X19" s="19"/>
      <c r="Y19" s="19"/>
      <c r="Z19" s="19"/>
      <c r="AA19" s="19"/>
      <c r="AB19" s="130"/>
      <c r="AC19" s="19"/>
      <c r="AD19" s="19"/>
      <c r="AE19" s="19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1"/>
    </row>
    <row r="20" spans="2:81" ht="12.75" customHeight="1">
      <c r="B20" s="71">
        <f t="shared" si="8"/>
        <v>7</v>
      </c>
      <c r="C20" s="118">
        <v>4</v>
      </c>
      <c r="D20" s="72">
        <v>1</v>
      </c>
      <c r="E20" s="73" t="s">
        <v>31</v>
      </c>
      <c r="F20" s="73" t="s">
        <v>23</v>
      </c>
      <c r="G20" s="74" t="s">
        <v>4</v>
      </c>
      <c r="H20" s="75">
        <f t="shared" ca="1" si="6"/>
        <v>-1</v>
      </c>
      <c r="I20" s="76">
        <v>41061</v>
      </c>
      <c r="J20" s="76">
        <v>41067</v>
      </c>
      <c r="K20" s="123"/>
      <c r="L20" s="77" t="str">
        <f t="shared" si="9"/>
        <v>5일</v>
      </c>
      <c r="M20" s="78">
        <f t="shared" si="7"/>
        <v>23</v>
      </c>
      <c r="N20" s="76"/>
      <c r="O20" s="76"/>
      <c r="P20" s="123"/>
      <c r="Q20" s="77" t="str">
        <f t="shared" si="10"/>
        <v>0일</v>
      </c>
      <c r="R20" s="79">
        <f t="shared" si="11"/>
        <v>0</v>
      </c>
      <c r="S20" s="19"/>
      <c r="T20" s="19"/>
      <c r="U20" s="19"/>
      <c r="V20" s="19"/>
      <c r="W20" s="19"/>
      <c r="X20" s="19"/>
      <c r="Y20" s="19"/>
      <c r="Z20" s="19"/>
      <c r="AA20" s="19"/>
      <c r="AB20" s="130"/>
      <c r="AC20" s="19"/>
      <c r="AD20" s="19"/>
      <c r="AE20" s="19"/>
      <c r="AF20" s="23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1"/>
    </row>
    <row r="21" spans="2:81" ht="12.75" customHeight="1">
      <c r="B21" s="71">
        <f t="shared" si="8"/>
        <v>8</v>
      </c>
      <c r="C21" s="118"/>
      <c r="D21" s="72"/>
      <c r="E21" s="73"/>
      <c r="F21" s="73"/>
      <c r="G21" s="80"/>
      <c r="H21" s="75"/>
      <c r="I21" s="76"/>
      <c r="J21" s="76"/>
      <c r="K21" s="123"/>
      <c r="L21" s="77"/>
      <c r="M21" s="78"/>
      <c r="N21" s="76"/>
      <c r="O21" s="76"/>
      <c r="P21" s="123"/>
      <c r="Q21" s="77"/>
      <c r="R21" s="79"/>
      <c r="S21" s="19"/>
      <c r="T21" s="19"/>
      <c r="U21" s="19"/>
      <c r="V21" s="19"/>
      <c r="W21" s="19"/>
      <c r="X21" s="19"/>
      <c r="Y21" s="19"/>
      <c r="Z21" s="19"/>
      <c r="AA21" s="19"/>
      <c r="AB21" s="130"/>
      <c r="AC21" s="19"/>
      <c r="AD21" s="19"/>
      <c r="AE21" s="19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1"/>
    </row>
    <row r="22" spans="2:81" ht="12.75" customHeight="1">
      <c r="B22" s="71">
        <f t="shared" si="8"/>
        <v>9</v>
      </c>
      <c r="C22" s="118">
        <v>5</v>
      </c>
      <c r="D22" s="72">
        <v>1</v>
      </c>
      <c r="E22" s="73" t="s">
        <v>33</v>
      </c>
      <c r="F22" s="73" t="s">
        <v>23</v>
      </c>
      <c r="G22" s="74" t="s">
        <v>10</v>
      </c>
      <c r="H22" s="75">
        <f t="shared" ca="1" si="6"/>
        <v>-1</v>
      </c>
      <c r="I22" s="76">
        <v>41062</v>
      </c>
      <c r="J22" s="76">
        <v>41069</v>
      </c>
      <c r="K22" s="123"/>
      <c r="L22" s="77" t="str">
        <f t="shared" si="9"/>
        <v>5일</v>
      </c>
      <c r="M22" s="78">
        <f t="shared" si="7"/>
        <v>23</v>
      </c>
      <c r="N22" s="76"/>
      <c r="O22" s="76"/>
      <c r="P22" s="123"/>
      <c r="Q22" s="77" t="str">
        <f t="shared" si="10"/>
        <v>0일</v>
      </c>
      <c r="R22" s="79">
        <f t="shared" si="11"/>
        <v>0</v>
      </c>
      <c r="S22" s="19"/>
      <c r="T22" s="19"/>
      <c r="U22" s="19"/>
      <c r="V22" s="19"/>
      <c r="W22" s="19"/>
      <c r="X22" s="19"/>
      <c r="Y22" s="19"/>
      <c r="Z22" s="19"/>
      <c r="AA22" s="19"/>
      <c r="AB22" s="130"/>
      <c r="AC22" s="19"/>
      <c r="AD22" s="19"/>
      <c r="AE22" s="19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1"/>
    </row>
    <row r="23" spans="2:81" ht="12.75" customHeight="1">
      <c r="B23" s="71">
        <f t="shared" si="8"/>
        <v>10</v>
      </c>
      <c r="C23" s="118"/>
      <c r="D23" s="72"/>
      <c r="E23" s="73"/>
      <c r="F23" s="73"/>
      <c r="G23" s="74"/>
      <c r="H23" s="75">
        <f t="shared" ca="1" si="6"/>
        <v>-1</v>
      </c>
      <c r="I23" s="76"/>
      <c r="J23" s="76"/>
      <c r="K23" s="123"/>
      <c r="L23" s="77"/>
      <c r="M23" s="78"/>
      <c r="N23" s="76"/>
      <c r="O23" s="76"/>
      <c r="P23" s="123"/>
      <c r="Q23" s="77"/>
      <c r="R23" s="79"/>
      <c r="S23" s="19"/>
      <c r="T23" s="19"/>
      <c r="U23" s="19"/>
      <c r="V23" s="19"/>
      <c r="W23" s="19"/>
      <c r="X23" s="19"/>
      <c r="Y23" s="19"/>
      <c r="Z23" s="19"/>
      <c r="AA23" s="19"/>
      <c r="AB23" s="130"/>
      <c r="AC23" s="19"/>
      <c r="AD23" s="19"/>
      <c r="AE23" s="19"/>
      <c r="AF23" s="20"/>
      <c r="AG23" s="20"/>
      <c r="AH23" s="20"/>
      <c r="AI23" s="20"/>
      <c r="AJ23" s="20"/>
      <c r="AK23" s="23"/>
      <c r="AL23" s="20"/>
      <c r="AM23" s="23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1"/>
    </row>
    <row r="24" spans="2:81" ht="12.75" customHeight="1">
      <c r="B24" s="71">
        <f t="shared" si="8"/>
        <v>11</v>
      </c>
      <c r="C24" s="118">
        <v>6</v>
      </c>
      <c r="D24" s="72">
        <v>1</v>
      </c>
      <c r="E24" s="73" t="s">
        <v>25</v>
      </c>
      <c r="F24" s="73" t="s">
        <v>23</v>
      </c>
      <c r="G24" s="74" t="s">
        <v>10</v>
      </c>
      <c r="H24" s="75">
        <f t="shared" ca="1" si="6"/>
        <v>-1</v>
      </c>
      <c r="I24" s="76">
        <v>41063</v>
      </c>
      <c r="J24" s="76">
        <v>41070</v>
      </c>
      <c r="K24" s="123"/>
      <c r="L24" s="77" t="str">
        <f t="shared" si="9"/>
        <v>5일</v>
      </c>
      <c r="M24" s="78">
        <f t="shared" si="7"/>
        <v>24</v>
      </c>
      <c r="N24" s="76"/>
      <c r="O24" s="76"/>
      <c r="P24" s="123"/>
      <c r="Q24" s="77" t="str">
        <f t="shared" si="10"/>
        <v>0일</v>
      </c>
      <c r="R24" s="79">
        <f t="shared" si="11"/>
        <v>0</v>
      </c>
      <c r="S24" s="19"/>
      <c r="T24" s="19"/>
      <c r="U24" s="19"/>
      <c r="V24" s="19"/>
      <c r="W24" s="19"/>
      <c r="X24" s="19"/>
      <c r="Y24" s="19"/>
      <c r="Z24" s="19"/>
      <c r="AA24" s="19"/>
      <c r="AB24" s="130"/>
      <c r="AC24" s="19"/>
      <c r="AD24" s="19"/>
      <c r="AE24" s="19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1"/>
    </row>
    <row r="25" spans="2:81" ht="12.75" customHeight="1">
      <c r="B25" s="71">
        <f t="shared" si="8"/>
        <v>12</v>
      </c>
      <c r="C25" s="118"/>
      <c r="D25" s="72"/>
      <c r="E25" s="73"/>
      <c r="F25" s="73"/>
      <c r="G25" s="74"/>
      <c r="H25" s="75"/>
      <c r="I25" s="76"/>
      <c r="J25" s="76"/>
      <c r="K25" s="123"/>
      <c r="L25" s="77"/>
      <c r="M25" s="78"/>
      <c r="N25" s="76"/>
      <c r="O25" s="76"/>
      <c r="P25" s="123"/>
      <c r="Q25" s="77"/>
      <c r="R25" s="79"/>
      <c r="S25" s="19"/>
      <c r="T25" s="19"/>
      <c r="U25" s="19"/>
      <c r="V25" s="19"/>
      <c r="W25" s="19"/>
      <c r="X25" s="19"/>
      <c r="Y25" s="19"/>
      <c r="Z25" s="19"/>
      <c r="AA25" s="19"/>
      <c r="AB25" s="130"/>
      <c r="AC25" s="19"/>
      <c r="AD25" s="19"/>
      <c r="AE25" s="19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1"/>
    </row>
    <row r="26" spans="2:81" ht="12.75" customHeight="1">
      <c r="B26" s="81">
        <f t="shared" si="8"/>
        <v>13</v>
      </c>
      <c r="C26" s="118">
        <v>7</v>
      </c>
      <c r="D26" s="72">
        <v>1</v>
      </c>
      <c r="E26" s="73" t="s">
        <v>27</v>
      </c>
      <c r="F26" s="73" t="s">
        <v>23</v>
      </c>
      <c r="G26" s="74" t="s">
        <v>4</v>
      </c>
      <c r="H26" s="84">
        <f t="shared" ca="1" si="6"/>
        <v>-1</v>
      </c>
      <c r="I26" s="76">
        <v>41064</v>
      </c>
      <c r="J26" s="76">
        <v>41071</v>
      </c>
      <c r="K26" s="124"/>
      <c r="L26" s="77" t="str">
        <f t="shared" si="9"/>
        <v>6일</v>
      </c>
      <c r="M26" s="86">
        <f t="shared" si="7"/>
        <v>24</v>
      </c>
      <c r="N26" s="85"/>
      <c r="O26" s="85"/>
      <c r="P26" s="124"/>
      <c r="Q26" s="77" t="str">
        <f t="shared" si="10"/>
        <v>0일</v>
      </c>
      <c r="R26" s="87">
        <f t="shared" si="11"/>
        <v>0</v>
      </c>
      <c r="S26" s="19"/>
      <c r="T26" s="19"/>
      <c r="U26" s="19"/>
      <c r="V26" s="19"/>
      <c r="W26" s="19"/>
      <c r="X26" s="19"/>
      <c r="Y26" s="19"/>
      <c r="Z26" s="19"/>
      <c r="AA26" s="19"/>
      <c r="AB26" s="130"/>
      <c r="AC26" s="19"/>
      <c r="AD26" s="19"/>
      <c r="AE26" s="19"/>
      <c r="AF26" s="20"/>
      <c r="AG26" s="20"/>
      <c r="AH26" s="20"/>
      <c r="AI26" s="20"/>
      <c r="AJ26" s="20"/>
      <c r="AK26" s="23"/>
      <c r="AL26" s="20"/>
      <c r="AM26" s="23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1"/>
    </row>
    <row r="27" spans="2:81" ht="12.75" customHeight="1">
      <c r="B27" s="15">
        <f t="shared" si="8"/>
        <v>14</v>
      </c>
      <c r="C27" s="118"/>
      <c r="D27" s="72"/>
      <c r="E27" s="73"/>
      <c r="F27" s="73"/>
      <c r="G27" s="80"/>
      <c r="H27" s="17"/>
      <c r="I27" s="76"/>
      <c r="J27" s="76"/>
      <c r="K27" s="125"/>
      <c r="L27" s="77"/>
      <c r="M27" s="9"/>
      <c r="N27" s="44"/>
      <c r="O27" s="44"/>
      <c r="P27" s="125"/>
      <c r="Q27" s="77"/>
      <c r="R27" s="18"/>
      <c r="S27" s="19"/>
      <c r="T27" s="19"/>
      <c r="U27" s="19"/>
      <c r="V27" s="19"/>
      <c r="W27" s="19"/>
      <c r="X27" s="19"/>
      <c r="Y27" s="19"/>
      <c r="Z27" s="19"/>
      <c r="AA27" s="19"/>
      <c r="AB27" s="130"/>
      <c r="AC27" s="19"/>
      <c r="AD27" s="19"/>
      <c r="AE27" s="19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1"/>
    </row>
    <row r="28" spans="2:81" ht="12.75" customHeight="1">
      <c r="B28" s="15">
        <f t="shared" si="8"/>
        <v>15</v>
      </c>
      <c r="C28" s="118">
        <v>8</v>
      </c>
      <c r="D28" s="72">
        <v>1</v>
      </c>
      <c r="E28" s="73" t="s">
        <v>29</v>
      </c>
      <c r="F28" s="73" t="s">
        <v>23</v>
      </c>
      <c r="G28" s="74" t="s">
        <v>10</v>
      </c>
      <c r="H28" s="17">
        <f t="shared" ca="1" si="6"/>
        <v>-1</v>
      </c>
      <c r="I28" s="76">
        <v>41065</v>
      </c>
      <c r="J28" s="76">
        <v>41072</v>
      </c>
      <c r="K28" s="125"/>
      <c r="L28" s="77" t="str">
        <f t="shared" si="9"/>
        <v>6일</v>
      </c>
      <c r="M28" s="9">
        <f t="shared" si="7"/>
        <v>24</v>
      </c>
      <c r="N28" s="44"/>
      <c r="O28" s="44"/>
      <c r="P28" s="125"/>
      <c r="Q28" s="77" t="str">
        <f t="shared" si="10"/>
        <v>0일</v>
      </c>
      <c r="R28" s="18">
        <f t="shared" si="11"/>
        <v>0</v>
      </c>
      <c r="S28" s="19"/>
      <c r="T28" s="19"/>
      <c r="U28" s="19"/>
      <c r="V28" s="19"/>
      <c r="W28" s="19"/>
      <c r="X28" s="19"/>
      <c r="Y28" s="19"/>
      <c r="Z28" s="19"/>
      <c r="AA28" s="19"/>
      <c r="AB28" s="130"/>
      <c r="AC28" s="19"/>
      <c r="AD28" s="19"/>
      <c r="AE28" s="19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1"/>
    </row>
    <row r="29" spans="2:81" ht="12.75" customHeight="1">
      <c r="B29" s="15">
        <f t="shared" si="8"/>
        <v>16</v>
      </c>
      <c r="C29" s="118"/>
      <c r="D29" s="72"/>
      <c r="E29" s="73"/>
      <c r="F29" s="73"/>
      <c r="G29" s="74"/>
      <c r="H29" s="17"/>
      <c r="I29" s="76"/>
      <c r="J29" s="76"/>
      <c r="K29" s="125"/>
      <c r="L29" s="77"/>
      <c r="M29" s="9"/>
      <c r="N29" s="44"/>
      <c r="O29" s="44"/>
      <c r="P29" s="125"/>
      <c r="Q29" s="77"/>
      <c r="R29" s="18"/>
      <c r="S29" s="19"/>
      <c r="T29" s="19"/>
      <c r="U29" s="19"/>
      <c r="V29" s="19"/>
      <c r="W29" s="19"/>
      <c r="X29" s="19"/>
      <c r="Y29" s="19"/>
      <c r="Z29" s="19"/>
      <c r="AA29" s="19"/>
      <c r="AB29" s="130"/>
      <c r="AC29" s="19"/>
      <c r="AD29" s="19"/>
      <c r="AE29" s="19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3"/>
      <c r="AQ29" s="20"/>
      <c r="AR29" s="20"/>
      <c r="AS29" s="20"/>
      <c r="AT29" s="20"/>
      <c r="AU29" s="23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3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1"/>
    </row>
    <row r="30" spans="2:81" ht="12.75" customHeight="1">
      <c r="B30" s="15">
        <f t="shared" si="8"/>
        <v>17</v>
      </c>
      <c r="C30" s="118"/>
      <c r="D30" s="72"/>
      <c r="E30" s="73"/>
      <c r="F30" s="73"/>
      <c r="G30" s="74"/>
      <c r="H30" s="17"/>
      <c r="I30" s="76"/>
      <c r="J30" s="76"/>
      <c r="K30" s="125"/>
      <c r="L30" s="77"/>
      <c r="M30" s="9"/>
      <c r="N30" s="44"/>
      <c r="O30" s="44"/>
      <c r="P30" s="125"/>
      <c r="Q30" s="77"/>
      <c r="R30" s="18"/>
      <c r="S30" s="19"/>
      <c r="T30" s="19"/>
      <c r="U30" s="19"/>
      <c r="V30" s="19"/>
      <c r="W30" s="19"/>
      <c r="X30" s="19"/>
      <c r="Y30" s="19"/>
      <c r="Z30" s="19"/>
      <c r="AA30" s="19"/>
      <c r="AB30" s="130"/>
      <c r="AC30" s="19"/>
      <c r="AD30" s="19"/>
      <c r="AE30" s="19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1"/>
    </row>
    <row r="31" spans="2:81" ht="12.75" customHeight="1">
      <c r="B31" s="15">
        <f t="shared" si="8"/>
        <v>18</v>
      </c>
      <c r="C31" s="118"/>
      <c r="D31" s="72"/>
      <c r="E31" s="73"/>
      <c r="F31" s="73"/>
      <c r="G31" s="80"/>
      <c r="H31" s="17"/>
      <c r="I31" s="76"/>
      <c r="J31" s="76"/>
      <c r="K31" s="125"/>
      <c r="L31" s="77"/>
      <c r="M31" s="9"/>
      <c r="N31" s="44"/>
      <c r="O31" s="44"/>
      <c r="P31" s="125"/>
      <c r="Q31" s="77"/>
      <c r="R31" s="18"/>
      <c r="S31" s="19"/>
      <c r="T31" s="19"/>
      <c r="U31" s="19"/>
      <c r="V31" s="19"/>
      <c r="W31" s="19"/>
      <c r="X31" s="19"/>
      <c r="Y31" s="19"/>
      <c r="Z31" s="19"/>
      <c r="AA31" s="19"/>
      <c r="AB31" s="130"/>
      <c r="AC31" s="19"/>
      <c r="AD31" s="19"/>
      <c r="AE31" s="19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1"/>
    </row>
    <row r="32" spans="2:81" ht="12.75" customHeight="1">
      <c r="B32" s="15">
        <f t="shared" si="8"/>
        <v>19</v>
      </c>
      <c r="C32" s="118"/>
      <c r="D32" s="72"/>
      <c r="E32" s="73"/>
      <c r="F32" s="73"/>
      <c r="G32" s="74"/>
      <c r="H32" s="17"/>
      <c r="I32" s="76"/>
      <c r="J32" s="76"/>
      <c r="K32" s="125"/>
      <c r="L32" s="77"/>
      <c r="M32" s="9"/>
      <c r="N32" s="44"/>
      <c r="O32" s="44"/>
      <c r="P32" s="125"/>
      <c r="Q32" s="77"/>
      <c r="R32" s="18"/>
      <c r="S32" s="19"/>
      <c r="T32" s="19"/>
      <c r="U32" s="19"/>
      <c r="V32" s="19"/>
      <c r="W32" s="19"/>
      <c r="X32" s="19"/>
      <c r="Y32" s="19"/>
      <c r="Z32" s="19"/>
      <c r="AA32" s="19"/>
      <c r="AB32" s="130"/>
      <c r="AC32" s="19"/>
      <c r="AD32" s="19"/>
      <c r="AE32" s="19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3"/>
      <c r="AQ32" s="20"/>
      <c r="AR32" s="20"/>
      <c r="AS32" s="20"/>
      <c r="AT32" s="20"/>
      <c r="AU32" s="23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3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1"/>
    </row>
    <row r="33" spans="2:81" ht="12.75" customHeight="1">
      <c r="B33" s="15">
        <f t="shared" si="8"/>
        <v>20</v>
      </c>
      <c r="C33" s="120"/>
      <c r="D33" s="7"/>
      <c r="E33" s="47"/>
      <c r="F33" s="8"/>
      <c r="G33" s="22"/>
      <c r="H33" s="17"/>
      <c r="I33" s="44"/>
      <c r="J33" s="44"/>
      <c r="K33" s="125"/>
      <c r="L33" s="77"/>
      <c r="M33" s="9"/>
      <c r="N33" s="44"/>
      <c r="O33" s="44"/>
      <c r="P33" s="125"/>
      <c r="Q33" s="77"/>
      <c r="R33" s="18"/>
      <c r="S33" s="19"/>
      <c r="T33" s="19"/>
      <c r="U33" s="19"/>
      <c r="V33" s="19"/>
      <c r="W33" s="19"/>
      <c r="X33" s="19"/>
      <c r="Y33" s="19"/>
      <c r="Z33" s="19"/>
      <c r="AA33" s="19"/>
      <c r="AB33" s="130"/>
      <c r="AC33" s="19"/>
      <c r="AD33" s="19"/>
      <c r="AE33" s="19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1"/>
    </row>
    <row r="34" spans="2:81" ht="12.75" customHeight="1">
      <c r="B34" s="15">
        <f t="shared" si="8"/>
        <v>21</v>
      </c>
      <c r="C34" s="118"/>
      <c r="D34" s="72"/>
      <c r="E34" s="73"/>
      <c r="F34" s="73"/>
      <c r="G34" s="74"/>
      <c r="H34" s="17"/>
      <c r="I34" s="76"/>
      <c r="J34" s="76"/>
      <c r="K34" s="125"/>
      <c r="L34" s="77"/>
      <c r="M34" s="9"/>
      <c r="N34" s="44"/>
      <c r="O34" s="44"/>
      <c r="P34" s="125"/>
      <c r="Q34" s="77"/>
      <c r="R34" s="18"/>
      <c r="S34" s="19"/>
      <c r="T34" s="19"/>
      <c r="U34" s="19"/>
      <c r="V34" s="19"/>
      <c r="W34" s="19"/>
      <c r="X34" s="19"/>
      <c r="Y34" s="19"/>
      <c r="Z34" s="19"/>
      <c r="AA34" s="19"/>
      <c r="AB34" s="130"/>
      <c r="AC34" s="19"/>
      <c r="AD34" s="19"/>
      <c r="AE34" s="19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1"/>
    </row>
    <row r="35" spans="2:81" ht="12.75" customHeight="1">
      <c r="B35" s="15">
        <f t="shared" si="8"/>
        <v>22</v>
      </c>
      <c r="C35" s="118"/>
      <c r="D35" s="72"/>
      <c r="E35" s="73"/>
      <c r="F35" s="73"/>
      <c r="G35" s="74"/>
      <c r="H35" s="17"/>
      <c r="I35" s="76"/>
      <c r="J35" s="76"/>
      <c r="K35" s="125"/>
      <c r="L35" s="77"/>
      <c r="M35" s="9"/>
      <c r="N35" s="44"/>
      <c r="O35" s="44"/>
      <c r="P35" s="125"/>
      <c r="Q35" s="77"/>
      <c r="R35" s="18"/>
      <c r="S35" s="19"/>
      <c r="T35" s="19"/>
      <c r="U35" s="19"/>
      <c r="V35" s="19"/>
      <c r="W35" s="19"/>
      <c r="X35" s="19"/>
      <c r="Y35" s="19"/>
      <c r="Z35" s="19"/>
      <c r="AA35" s="19"/>
      <c r="AB35" s="130"/>
      <c r="AC35" s="19"/>
      <c r="AD35" s="19"/>
      <c r="AE35" s="19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1"/>
    </row>
    <row r="36" spans="2:81" ht="12.75" customHeight="1">
      <c r="B36" s="15">
        <f t="shared" si="8"/>
        <v>23</v>
      </c>
      <c r="C36" s="118"/>
      <c r="D36" s="72"/>
      <c r="E36" s="73"/>
      <c r="F36" s="73"/>
      <c r="G36" s="74"/>
      <c r="H36" s="17"/>
      <c r="I36" s="76"/>
      <c r="J36" s="76"/>
      <c r="K36" s="125"/>
      <c r="L36" s="77"/>
      <c r="M36" s="9"/>
      <c r="N36" s="44"/>
      <c r="O36" s="44"/>
      <c r="P36" s="125"/>
      <c r="Q36" s="77"/>
      <c r="R36" s="18"/>
      <c r="S36" s="19"/>
      <c r="T36" s="19"/>
      <c r="U36" s="19"/>
      <c r="V36" s="19"/>
      <c r="W36" s="19"/>
      <c r="X36" s="19"/>
      <c r="Y36" s="19"/>
      <c r="Z36" s="19"/>
      <c r="AA36" s="19"/>
      <c r="AB36" s="130"/>
      <c r="AC36" s="19"/>
      <c r="AD36" s="19"/>
      <c r="AE36" s="19"/>
      <c r="AF36" s="20"/>
      <c r="AG36" s="20"/>
      <c r="AH36" s="20"/>
      <c r="AI36" s="20"/>
      <c r="AJ36" s="20"/>
      <c r="AK36" s="19"/>
      <c r="AL36" s="19"/>
      <c r="AM36" s="20"/>
      <c r="AN36" s="20"/>
      <c r="AO36" s="20"/>
      <c r="AP36" s="19"/>
      <c r="AQ36" s="19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19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1"/>
    </row>
    <row r="37" spans="2:81" ht="12.75" customHeight="1">
      <c r="B37" s="15">
        <f t="shared" si="8"/>
        <v>24</v>
      </c>
      <c r="C37" s="118"/>
      <c r="D37" s="72"/>
      <c r="E37" s="73"/>
      <c r="F37" s="73"/>
      <c r="G37" s="80"/>
      <c r="H37" s="17"/>
      <c r="I37" s="76"/>
      <c r="J37" s="76"/>
      <c r="K37" s="125"/>
      <c r="L37" s="77"/>
      <c r="M37" s="9"/>
      <c r="N37" s="44"/>
      <c r="O37" s="44"/>
      <c r="P37" s="125"/>
      <c r="Q37" s="77"/>
      <c r="R37" s="18"/>
      <c r="S37" s="19"/>
      <c r="T37" s="19"/>
      <c r="U37" s="19"/>
      <c r="V37" s="19"/>
      <c r="W37" s="19"/>
      <c r="X37" s="19"/>
      <c r="Y37" s="19"/>
      <c r="Z37" s="19"/>
      <c r="AA37" s="19"/>
      <c r="AB37" s="130"/>
      <c r="AC37" s="19"/>
      <c r="AD37" s="19"/>
      <c r="AE37" s="19"/>
      <c r="AF37" s="20"/>
      <c r="AG37" s="20"/>
      <c r="AH37" s="20"/>
      <c r="AI37" s="20"/>
      <c r="AJ37" s="20"/>
      <c r="AK37" s="20"/>
      <c r="AL37" s="20"/>
      <c r="AM37" s="19"/>
      <c r="AN37" s="20"/>
      <c r="AO37" s="20"/>
      <c r="AP37" s="20"/>
      <c r="AQ37" s="20"/>
      <c r="AR37" s="19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19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1"/>
    </row>
    <row r="38" spans="2:81" ht="12.75" customHeight="1">
      <c r="B38" s="15">
        <f t="shared" si="8"/>
        <v>25</v>
      </c>
      <c r="C38" s="118"/>
      <c r="D38" s="72"/>
      <c r="E38" s="73"/>
      <c r="F38" s="73"/>
      <c r="G38" s="74"/>
      <c r="H38" s="17"/>
      <c r="I38" s="76"/>
      <c r="J38" s="76"/>
      <c r="K38" s="125"/>
      <c r="L38" s="77"/>
      <c r="M38" s="9"/>
      <c r="N38" s="44"/>
      <c r="O38" s="44"/>
      <c r="P38" s="125"/>
      <c r="Q38" s="77"/>
      <c r="R38" s="18"/>
      <c r="S38" s="19"/>
      <c r="T38" s="19"/>
      <c r="U38" s="19"/>
      <c r="V38" s="19"/>
      <c r="W38" s="19"/>
      <c r="X38" s="19"/>
      <c r="Y38" s="19"/>
      <c r="Z38" s="19"/>
      <c r="AA38" s="19"/>
      <c r="AB38" s="130"/>
      <c r="AC38" s="19"/>
      <c r="AD38" s="19"/>
      <c r="AE38" s="19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1"/>
    </row>
    <row r="39" spans="2:81" ht="12.75" customHeight="1">
      <c r="B39" s="15">
        <f t="shared" si="8"/>
        <v>26</v>
      </c>
      <c r="C39" s="118"/>
      <c r="D39" s="72"/>
      <c r="E39" s="73"/>
      <c r="F39" s="73"/>
      <c r="G39" s="74"/>
      <c r="H39" s="17"/>
      <c r="I39" s="76"/>
      <c r="J39" s="76"/>
      <c r="K39" s="125"/>
      <c r="L39" s="77"/>
      <c r="M39" s="9"/>
      <c r="N39" s="44"/>
      <c r="O39" s="44"/>
      <c r="P39" s="125"/>
      <c r="Q39" s="77"/>
      <c r="R39" s="18"/>
      <c r="S39" s="19"/>
      <c r="T39" s="19"/>
      <c r="U39" s="19"/>
      <c r="V39" s="19"/>
      <c r="W39" s="19"/>
      <c r="X39" s="19"/>
      <c r="Y39" s="19"/>
      <c r="Z39" s="19"/>
      <c r="AA39" s="19"/>
      <c r="AB39" s="130"/>
      <c r="AC39" s="19"/>
      <c r="AD39" s="19"/>
      <c r="AE39" s="19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1"/>
    </row>
    <row r="40" spans="2:81" ht="12.75" customHeight="1">
      <c r="B40" s="15">
        <f t="shared" si="8"/>
        <v>27</v>
      </c>
      <c r="C40" s="118"/>
      <c r="D40" s="72"/>
      <c r="E40" s="73"/>
      <c r="F40" s="73"/>
      <c r="G40" s="74"/>
      <c r="H40" s="17"/>
      <c r="I40" s="76"/>
      <c r="J40" s="76"/>
      <c r="K40" s="125"/>
      <c r="L40" s="77"/>
      <c r="M40" s="9"/>
      <c r="N40" s="44"/>
      <c r="O40" s="44"/>
      <c r="P40" s="125"/>
      <c r="Q40" s="77"/>
      <c r="R40" s="18"/>
      <c r="S40" s="19"/>
      <c r="T40" s="19"/>
      <c r="U40" s="19"/>
      <c r="V40" s="19"/>
      <c r="W40" s="19"/>
      <c r="X40" s="19"/>
      <c r="Y40" s="19"/>
      <c r="Z40" s="19"/>
      <c r="AA40" s="19"/>
      <c r="AB40" s="130"/>
      <c r="AC40" s="19"/>
      <c r="AD40" s="19"/>
      <c r="AE40" s="19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1"/>
    </row>
    <row r="41" spans="2:81" ht="12.75" customHeight="1">
      <c r="B41" s="15">
        <f t="shared" si="8"/>
        <v>28</v>
      </c>
      <c r="C41" s="118"/>
      <c r="D41" s="72"/>
      <c r="E41" s="73"/>
      <c r="F41" s="73"/>
      <c r="G41" s="80"/>
      <c r="H41" s="17"/>
      <c r="I41" s="76"/>
      <c r="J41" s="76"/>
      <c r="K41" s="125"/>
      <c r="L41" s="77"/>
      <c r="M41" s="9"/>
      <c r="N41" s="44"/>
      <c r="O41" s="44"/>
      <c r="P41" s="125"/>
      <c r="Q41" s="77"/>
      <c r="R41" s="18"/>
      <c r="S41" s="19"/>
      <c r="T41" s="19"/>
      <c r="U41" s="19"/>
      <c r="V41" s="19"/>
      <c r="W41" s="19"/>
      <c r="X41" s="19"/>
      <c r="Y41" s="19"/>
      <c r="Z41" s="19"/>
      <c r="AA41" s="19"/>
      <c r="AB41" s="130"/>
      <c r="AC41" s="19"/>
      <c r="AD41" s="19"/>
      <c r="AE41" s="19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1"/>
    </row>
    <row r="42" spans="2:81" ht="12.75" customHeight="1">
      <c r="B42" s="15">
        <f t="shared" si="8"/>
        <v>29</v>
      </c>
      <c r="C42" s="118"/>
      <c r="D42" s="72"/>
      <c r="E42" s="73"/>
      <c r="F42" s="73"/>
      <c r="G42" s="74"/>
      <c r="H42" s="17"/>
      <c r="I42" s="76"/>
      <c r="J42" s="76"/>
      <c r="K42" s="125"/>
      <c r="L42" s="77"/>
      <c r="M42" s="9"/>
      <c r="N42" s="44"/>
      <c r="O42" s="44"/>
      <c r="P42" s="125"/>
      <c r="Q42" s="77"/>
      <c r="R42" s="18"/>
      <c r="S42" s="19"/>
      <c r="T42" s="19"/>
      <c r="U42" s="19"/>
      <c r="V42" s="19"/>
      <c r="W42" s="19"/>
      <c r="X42" s="19"/>
      <c r="Y42" s="19"/>
      <c r="Z42" s="19"/>
      <c r="AA42" s="19"/>
      <c r="AB42" s="130"/>
      <c r="AC42" s="19"/>
      <c r="AD42" s="19"/>
      <c r="AE42" s="19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1"/>
    </row>
    <row r="43" spans="2:81" ht="12.75" customHeight="1">
      <c r="B43" s="15">
        <f t="shared" si="8"/>
        <v>30</v>
      </c>
      <c r="C43" s="120"/>
      <c r="D43" s="7"/>
      <c r="E43" s="47"/>
      <c r="F43" s="8"/>
      <c r="G43" s="16"/>
      <c r="H43" s="17"/>
      <c r="I43" s="44"/>
      <c r="J43" s="44"/>
      <c r="K43" s="125"/>
      <c r="L43" s="77"/>
      <c r="M43" s="9"/>
      <c r="N43" s="44"/>
      <c r="O43" s="44"/>
      <c r="P43" s="125"/>
      <c r="Q43" s="77"/>
      <c r="R43" s="18"/>
      <c r="S43" s="19"/>
      <c r="T43" s="19"/>
      <c r="U43" s="19"/>
      <c r="V43" s="19"/>
      <c r="W43" s="19"/>
      <c r="X43" s="19"/>
      <c r="Y43" s="19"/>
      <c r="Z43" s="19"/>
      <c r="AA43" s="19"/>
      <c r="AB43" s="130"/>
      <c r="AC43" s="19"/>
      <c r="AD43" s="19"/>
      <c r="AE43" s="19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1"/>
    </row>
    <row r="44" spans="2:81" ht="12.75" customHeight="1">
      <c r="B44" s="15">
        <f t="shared" si="8"/>
        <v>31</v>
      </c>
      <c r="C44" s="120"/>
      <c r="D44" s="7"/>
      <c r="E44" s="47"/>
      <c r="F44" s="8"/>
      <c r="G44" s="16"/>
      <c r="H44" s="17"/>
      <c r="I44" s="44"/>
      <c r="J44" s="44"/>
      <c r="K44" s="125"/>
      <c r="L44" s="77"/>
      <c r="M44" s="9"/>
      <c r="N44" s="44"/>
      <c r="O44" s="44"/>
      <c r="P44" s="125"/>
      <c r="Q44" s="77"/>
      <c r="R44" s="18"/>
      <c r="S44" s="19"/>
      <c r="T44" s="19"/>
      <c r="U44" s="19"/>
      <c r="V44" s="19"/>
      <c r="W44" s="19"/>
      <c r="X44" s="19"/>
      <c r="Y44" s="19"/>
      <c r="Z44" s="19"/>
      <c r="AA44" s="19"/>
      <c r="AB44" s="130"/>
      <c r="AC44" s="19"/>
      <c r="AD44" s="19"/>
      <c r="AE44" s="19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1"/>
    </row>
    <row r="45" spans="2:81" ht="12.75" customHeight="1">
      <c r="B45" s="15">
        <f t="shared" si="8"/>
        <v>32</v>
      </c>
      <c r="C45" s="120"/>
      <c r="D45" s="7"/>
      <c r="E45" s="47"/>
      <c r="F45" s="8"/>
      <c r="G45" s="22"/>
      <c r="H45" s="17"/>
      <c r="I45" s="44"/>
      <c r="J45" s="44"/>
      <c r="K45" s="125"/>
      <c r="L45" s="77"/>
      <c r="M45" s="9"/>
      <c r="N45" s="44"/>
      <c r="O45" s="44"/>
      <c r="P45" s="125"/>
      <c r="Q45" s="77"/>
      <c r="R45" s="18"/>
      <c r="S45" s="19"/>
      <c r="T45" s="19"/>
      <c r="U45" s="19"/>
      <c r="V45" s="19"/>
      <c r="W45" s="19"/>
      <c r="X45" s="19"/>
      <c r="Y45" s="19"/>
      <c r="Z45" s="19"/>
      <c r="AA45" s="19"/>
      <c r="AB45" s="130"/>
      <c r="AC45" s="19"/>
      <c r="AD45" s="19"/>
      <c r="AE45" s="19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1"/>
    </row>
    <row r="46" spans="2:81" ht="12.75" customHeight="1">
      <c r="B46" s="15">
        <f t="shared" si="8"/>
        <v>33</v>
      </c>
      <c r="C46" s="120"/>
      <c r="D46" s="7"/>
      <c r="E46" s="47"/>
      <c r="F46" s="8"/>
      <c r="G46" s="16"/>
      <c r="H46" s="17"/>
      <c r="I46" s="44"/>
      <c r="J46" s="44"/>
      <c r="K46" s="125"/>
      <c r="L46" s="77"/>
      <c r="M46" s="9"/>
      <c r="N46" s="44"/>
      <c r="O46" s="44"/>
      <c r="P46" s="125"/>
      <c r="Q46" s="77"/>
      <c r="R46" s="18"/>
      <c r="S46" s="19"/>
      <c r="T46" s="19"/>
      <c r="U46" s="19"/>
      <c r="V46" s="19"/>
      <c r="W46" s="19"/>
      <c r="X46" s="19"/>
      <c r="Y46" s="19"/>
      <c r="Z46" s="19"/>
      <c r="AA46" s="19"/>
      <c r="AB46" s="130"/>
      <c r="AC46" s="19"/>
      <c r="AD46" s="19"/>
      <c r="AE46" s="19"/>
      <c r="AF46" s="7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19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1"/>
    </row>
    <row r="47" spans="2:81" ht="12.75" customHeight="1">
      <c r="B47" s="15">
        <f t="shared" si="8"/>
        <v>34</v>
      </c>
      <c r="C47" s="120"/>
      <c r="D47" s="7"/>
      <c r="E47" s="47"/>
      <c r="F47" s="8"/>
      <c r="G47" s="16"/>
      <c r="H47" s="17"/>
      <c r="I47" s="44"/>
      <c r="J47" s="44"/>
      <c r="K47" s="125"/>
      <c r="L47" s="77"/>
      <c r="M47" s="9"/>
      <c r="N47" s="44"/>
      <c r="O47" s="44"/>
      <c r="P47" s="125"/>
      <c r="Q47" s="77"/>
      <c r="R47" s="18"/>
      <c r="S47" s="19"/>
      <c r="T47" s="19"/>
      <c r="U47" s="19"/>
      <c r="V47" s="19"/>
      <c r="W47" s="19"/>
      <c r="X47" s="19"/>
      <c r="Y47" s="19"/>
      <c r="Z47" s="19"/>
      <c r="AA47" s="19"/>
      <c r="AB47" s="130"/>
      <c r="AC47" s="19"/>
      <c r="AD47" s="19"/>
      <c r="AE47" s="19"/>
      <c r="AF47" s="20"/>
      <c r="AG47" s="20"/>
      <c r="AH47" s="20"/>
      <c r="AI47" s="20"/>
      <c r="AJ47" s="20"/>
      <c r="AK47" s="20"/>
      <c r="AL47" s="20"/>
      <c r="AM47" s="19"/>
      <c r="AN47" s="20"/>
      <c r="AO47" s="20"/>
      <c r="AP47" s="20"/>
      <c r="AQ47" s="20"/>
      <c r="AR47" s="19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19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1"/>
    </row>
    <row r="48" spans="2:81" ht="12.75" customHeight="1">
      <c r="B48" s="15">
        <f t="shared" si="8"/>
        <v>35</v>
      </c>
      <c r="C48" s="120"/>
      <c r="D48" s="7"/>
      <c r="E48" s="47"/>
      <c r="F48" s="8"/>
      <c r="G48" s="16"/>
      <c r="H48" s="17"/>
      <c r="I48" s="44"/>
      <c r="J48" s="44"/>
      <c r="K48" s="125"/>
      <c r="L48" s="77"/>
      <c r="M48" s="9"/>
      <c r="N48" s="44"/>
      <c r="O48" s="44"/>
      <c r="P48" s="125"/>
      <c r="Q48" s="77"/>
      <c r="R48" s="18"/>
      <c r="S48" s="19"/>
      <c r="T48" s="19"/>
      <c r="U48" s="19"/>
      <c r="V48" s="19"/>
      <c r="W48" s="19"/>
      <c r="X48" s="19"/>
      <c r="Y48" s="19"/>
      <c r="Z48" s="19"/>
      <c r="AA48" s="19"/>
      <c r="AB48" s="130"/>
      <c r="AC48" s="19"/>
      <c r="AD48" s="19"/>
      <c r="AE48" s="19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1"/>
    </row>
    <row r="49" spans="2:81" ht="12.75" customHeight="1">
      <c r="B49" s="15">
        <f t="shared" si="8"/>
        <v>36</v>
      </c>
      <c r="C49" s="120"/>
      <c r="D49" s="7"/>
      <c r="E49" s="47"/>
      <c r="F49" s="8"/>
      <c r="G49" s="22"/>
      <c r="H49" s="17"/>
      <c r="I49" s="44"/>
      <c r="J49" s="44"/>
      <c r="K49" s="125"/>
      <c r="L49" s="77"/>
      <c r="M49" s="9"/>
      <c r="N49" s="44"/>
      <c r="O49" s="44"/>
      <c r="P49" s="125"/>
      <c r="Q49" s="77"/>
      <c r="R49" s="18"/>
      <c r="S49" s="19"/>
      <c r="T49" s="19"/>
      <c r="U49" s="19"/>
      <c r="V49" s="19"/>
      <c r="W49" s="19"/>
      <c r="X49" s="19"/>
      <c r="Y49" s="19"/>
      <c r="Z49" s="19"/>
      <c r="AA49" s="19"/>
      <c r="AB49" s="130"/>
      <c r="AC49" s="19"/>
      <c r="AD49" s="19"/>
      <c r="AE49" s="19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1"/>
    </row>
    <row r="50" spans="2:81" ht="12.75" customHeight="1">
      <c r="B50" s="15">
        <f t="shared" si="8"/>
        <v>37</v>
      </c>
      <c r="C50" s="120"/>
      <c r="D50" s="7"/>
      <c r="E50" s="47"/>
      <c r="F50" s="8"/>
      <c r="G50" s="16"/>
      <c r="H50" s="17"/>
      <c r="I50" s="44"/>
      <c r="J50" s="44"/>
      <c r="K50" s="125"/>
      <c r="L50" s="77"/>
      <c r="M50" s="9"/>
      <c r="N50" s="44"/>
      <c r="O50" s="44"/>
      <c r="P50" s="125"/>
      <c r="Q50" s="77"/>
      <c r="R50" s="18"/>
      <c r="S50" s="19"/>
      <c r="T50" s="19"/>
      <c r="U50" s="19"/>
      <c r="V50" s="19"/>
      <c r="W50" s="19"/>
      <c r="X50" s="19"/>
      <c r="Y50" s="19"/>
      <c r="Z50" s="19"/>
      <c r="AA50" s="19"/>
      <c r="AB50" s="130"/>
      <c r="AC50" s="19"/>
      <c r="AD50" s="19"/>
      <c r="AE50" s="19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1"/>
    </row>
    <row r="51" spans="2:81" ht="12.75" customHeight="1">
      <c r="B51" s="15">
        <f t="shared" si="8"/>
        <v>38</v>
      </c>
      <c r="C51" s="120"/>
      <c r="D51" s="7"/>
      <c r="E51" s="47"/>
      <c r="F51" s="8"/>
      <c r="G51" s="16"/>
      <c r="H51" s="17"/>
      <c r="I51" s="44"/>
      <c r="J51" s="44"/>
      <c r="K51" s="125"/>
      <c r="L51" s="77"/>
      <c r="M51" s="9"/>
      <c r="N51" s="44"/>
      <c r="O51" s="44"/>
      <c r="P51" s="125"/>
      <c r="Q51" s="77"/>
      <c r="R51" s="18"/>
      <c r="S51" s="19"/>
      <c r="T51" s="19"/>
      <c r="U51" s="19"/>
      <c r="V51" s="19"/>
      <c r="W51" s="19"/>
      <c r="X51" s="19"/>
      <c r="Y51" s="19"/>
      <c r="Z51" s="19"/>
      <c r="AA51" s="19"/>
      <c r="AB51" s="130"/>
      <c r="AC51" s="19"/>
      <c r="AD51" s="19"/>
      <c r="AE51" s="19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1"/>
    </row>
    <row r="52" spans="2:81" ht="12.75" customHeight="1">
      <c r="B52" s="15">
        <f t="shared" si="8"/>
        <v>39</v>
      </c>
      <c r="C52" s="120"/>
      <c r="D52" s="7"/>
      <c r="E52" s="47"/>
      <c r="F52" s="8"/>
      <c r="G52" s="16"/>
      <c r="H52" s="17"/>
      <c r="I52" s="44"/>
      <c r="J52" s="44"/>
      <c r="K52" s="125"/>
      <c r="L52" s="77"/>
      <c r="M52" s="9"/>
      <c r="N52" s="44"/>
      <c r="O52" s="44"/>
      <c r="P52" s="125"/>
      <c r="Q52" s="77"/>
      <c r="R52" s="18"/>
      <c r="S52" s="19"/>
      <c r="T52" s="19"/>
      <c r="U52" s="19"/>
      <c r="V52" s="19"/>
      <c r="W52" s="19"/>
      <c r="X52" s="19"/>
      <c r="Y52" s="19"/>
      <c r="Z52" s="19"/>
      <c r="AA52" s="19"/>
      <c r="AB52" s="130"/>
      <c r="AC52" s="19"/>
      <c r="AD52" s="19"/>
      <c r="AE52" s="19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1"/>
    </row>
    <row r="53" spans="2:81" ht="12.75" customHeight="1">
      <c r="B53" s="15">
        <f t="shared" si="8"/>
        <v>40</v>
      </c>
      <c r="C53" s="120"/>
      <c r="D53" s="7"/>
      <c r="E53" s="47"/>
      <c r="F53" s="8"/>
      <c r="G53" s="22"/>
      <c r="H53" s="17"/>
      <c r="I53" s="44"/>
      <c r="J53" s="44"/>
      <c r="K53" s="125"/>
      <c r="L53" s="77"/>
      <c r="M53" s="9"/>
      <c r="N53" s="44"/>
      <c r="O53" s="44"/>
      <c r="P53" s="125"/>
      <c r="Q53" s="77"/>
      <c r="R53" s="18"/>
      <c r="S53" s="19"/>
      <c r="T53" s="19"/>
      <c r="U53" s="19"/>
      <c r="V53" s="19"/>
      <c r="W53" s="19"/>
      <c r="X53" s="19"/>
      <c r="Y53" s="19"/>
      <c r="Z53" s="19"/>
      <c r="AA53" s="19"/>
      <c r="AB53" s="130"/>
      <c r="AC53" s="19"/>
      <c r="AD53" s="19"/>
      <c r="AE53" s="19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1"/>
    </row>
    <row r="54" spans="2:81" ht="12.75" customHeight="1">
      <c r="B54" s="15">
        <f t="shared" si="8"/>
        <v>41</v>
      </c>
      <c r="C54" s="120"/>
      <c r="D54" s="7"/>
      <c r="E54" s="47"/>
      <c r="F54" s="8"/>
      <c r="G54" s="16"/>
      <c r="H54" s="17"/>
      <c r="I54" s="44"/>
      <c r="J54" s="44"/>
      <c r="K54" s="125"/>
      <c r="L54" s="77"/>
      <c r="M54" s="9"/>
      <c r="N54" s="44"/>
      <c r="O54" s="44"/>
      <c r="P54" s="125"/>
      <c r="Q54" s="77"/>
      <c r="R54" s="18"/>
      <c r="S54" s="19"/>
      <c r="T54" s="19"/>
      <c r="U54" s="19"/>
      <c r="V54" s="19"/>
      <c r="W54" s="19"/>
      <c r="X54" s="19"/>
      <c r="Y54" s="19"/>
      <c r="Z54" s="19"/>
      <c r="AA54" s="19"/>
      <c r="AB54" s="130"/>
      <c r="AC54" s="19"/>
      <c r="AD54" s="19"/>
      <c r="AE54" s="19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1"/>
    </row>
    <row r="55" spans="2:81" ht="12.75" customHeight="1">
      <c r="B55" s="15">
        <f t="shared" si="8"/>
        <v>42</v>
      </c>
      <c r="C55" s="120"/>
      <c r="D55" s="7"/>
      <c r="E55" s="47"/>
      <c r="F55" s="8"/>
      <c r="G55" s="16"/>
      <c r="H55" s="17"/>
      <c r="I55" s="44"/>
      <c r="J55" s="44"/>
      <c r="K55" s="125"/>
      <c r="L55" s="77"/>
      <c r="M55" s="9"/>
      <c r="N55" s="44"/>
      <c r="O55" s="44"/>
      <c r="P55" s="125"/>
      <c r="Q55" s="77"/>
      <c r="R55" s="18"/>
      <c r="S55" s="19"/>
      <c r="T55" s="19"/>
      <c r="U55" s="19"/>
      <c r="V55" s="19"/>
      <c r="W55" s="19"/>
      <c r="X55" s="19"/>
      <c r="Y55" s="19"/>
      <c r="Z55" s="19"/>
      <c r="AA55" s="19"/>
      <c r="AB55" s="130"/>
      <c r="AC55" s="19"/>
      <c r="AD55" s="19"/>
      <c r="AE55" s="19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1"/>
    </row>
    <row r="56" spans="2:81" ht="12.75" customHeight="1">
      <c r="B56" s="15">
        <f t="shared" si="8"/>
        <v>43</v>
      </c>
      <c r="C56" s="121"/>
      <c r="D56" s="7"/>
      <c r="E56" s="47"/>
      <c r="F56" s="8"/>
      <c r="G56" s="16"/>
      <c r="H56" s="17"/>
      <c r="I56" s="44"/>
      <c r="J56" s="44"/>
      <c r="K56" s="125"/>
      <c r="L56" s="77"/>
      <c r="M56" s="9"/>
      <c r="N56" s="44"/>
      <c r="O56" s="44"/>
      <c r="P56" s="125"/>
      <c r="Q56" s="77"/>
      <c r="R56" s="18"/>
      <c r="S56" s="19"/>
      <c r="T56" s="19"/>
      <c r="U56" s="19"/>
      <c r="V56" s="19"/>
      <c r="W56" s="19"/>
      <c r="X56" s="19"/>
      <c r="Y56" s="19"/>
      <c r="Z56" s="19"/>
      <c r="AA56" s="19"/>
      <c r="AB56" s="130"/>
      <c r="AC56" s="19"/>
      <c r="AD56" s="19"/>
      <c r="AE56" s="19"/>
      <c r="AF56" s="7"/>
      <c r="AG56" s="19"/>
      <c r="AH56" s="19"/>
      <c r="AI56" s="19"/>
      <c r="AJ56" s="19"/>
      <c r="AK56" s="24"/>
      <c r="AL56" s="19"/>
      <c r="AM56" s="19"/>
      <c r="AN56" s="19"/>
      <c r="AO56" s="24"/>
      <c r="AP56" s="24"/>
      <c r="AQ56" s="19"/>
      <c r="AR56" s="19"/>
      <c r="AS56" s="20"/>
      <c r="AT56" s="20"/>
      <c r="AU56" s="20"/>
      <c r="AV56" s="20"/>
      <c r="AW56" s="20"/>
      <c r="AX56" s="20"/>
      <c r="AY56" s="20"/>
      <c r="AZ56" s="20"/>
      <c r="BA56" s="20"/>
      <c r="BB56" s="19"/>
      <c r="BC56" s="19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1"/>
    </row>
    <row r="57" spans="2:81" ht="12.75" customHeight="1">
      <c r="B57" s="15">
        <f t="shared" si="8"/>
        <v>44</v>
      </c>
      <c r="C57" s="121"/>
      <c r="D57" s="7"/>
      <c r="E57" s="47"/>
      <c r="F57" s="8"/>
      <c r="G57" s="22"/>
      <c r="H57" s="17"/>
      <c r="I57" s="44"/>
      <c r="J57" s="44"/>
      <c r="K57" s="125"/>
      <c r="L57" s="77"/>
      <c r="M57" s="9"/>
      <c r="N57" s="44"/>
      <c r="O57" s="44"/>
      <c r="P57" s="125"/>
      <c r="Q57" s="77"/>
      <c r="R57" s="18"/>
      <c r="S57" s="19"/>
      <c r="T57" s="19"/>
      <c r="U57" s="19"/>
      <c r="V57" s="19"/>
      <c r="W57" s="19"/>
      <c r="X57" s="19"/>
      <c r="Y57" s="19"/>
      <c r="Z57" s="19"/>
      <c r="AA57" s="19"/>
      <c r="AB57" s="130"/>
      <c r="AC57" s="19"/>
      <c r="AD57" s="19"/>
      <c r="AE57" s="19"/>
      <c r="AF57" s="20"/>
      <c r="AG57" s="20"/>
      <c r="AH57" s="20"/>
      <c r="AI57" s="20"/>
      <c r="AJ57" s="20"/>
      <c r="AK57" s="20"/>
      <c r="AL57" s="20"/>
      <c r="AM57" s="19"/>
      <c r="AN57" s="20"/>
      <c r="AO57" s="24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1"/>
    </row>
    <row r="58" spans="2:81" ht="12.75" customHeight="1">
      <c r="B58" s="15">
        <f t="shared" si="8"/>
        <v>45</v>
      </c>
      <c r="C58" s="121"/>
      <c r="D58" s="7"/>
      <c r="E58" s="47"/>
      <c r="F58" s="8"/>
      <c r="G58" s="16"/>
      <c r="H58" s="17"/>
      <c r="I58" s="44"/>
      <c r="J58" s="44"/>
      <c r="K58" s="125"/>
      <c r="L58" s="77"/>
      <c r="M58" s="9"/>
      <c r="N58" s="44"/>
      <c r="O58" s="44"/>
      <c r="P58" s="125"/>
      <c r="Q58" s="77"/>
      <c r="R58" s="18"/>
      <c r="S58" s="19"/>
      <c r="T58" s="19"/>
      <c r="U58" s="19"/>
      <c r="V58" s="19"/>
      <c r="W58" s="19"/>
      <c r="X58" s="19"/>
      <c r="Y58" s="19"/>
      <c r="Z58" s="19"/>
      <c r="AA58" s="19"/>
      <c r="AB58" s="130"/>
      <c r="AC58" s="19"/>
      <c r="AD58" s="19"/>
      <c r="AE58" s="19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3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1"/>
    </row>
    <row r="59" spans="2:81" ht="12.75" customHeight="1">
      <c r="B59" s="15">
        <f t="shared" si="8"/>
        <v>46</v>
      </c>
      <c r="C59" s="121"/>
      <c r="D59" s="7"/>
      <c r="E59" s="47"/>
      <c r="F59" s="8"/>
      <c r="G59" s="16"/>
      <c r="H59" s="17"/>
      <c r="I59" s="44"/>
      <c r="J59" s="44"/>
      <c r="K59" s="125"/>
      <c r="L59" s="77"/>
      <c r="M59" s="9"/>
      <c r="N59" s="44"/>
      <c r="O59" s="44"/>
      <c r="P59" s="125"/>
      <c r="Q59" s="77"/>
      <c r="R59" s="18"/>
      <c r="S59" s="19"/>
      <c r="T59" s="19"/>
      <c r="U59" s="19"/>
      <c r="V59" s="19"/>
      <c r="W59" s="19"/>
      <c r="X59" s="19"/>
      <c r="Y59" s="19"/>
      <c r="Z59" s="19"/>
      <c r="AA59" s="19"/>
      <c r="AB59" s="130"/>
      <c r="AC59" s="19"/>
      <c r="AD59" s="19"/>
      <c r="AE59" s="19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1"/>
    </row>
    <row r="60" spans="2:81" ht="12.75" customHeight="1">
      <c r="B60" s="15">
        <f t="shared" si="8"/>
        <v>47</v>
      </c>
      <c r="C60" s="121"/>
      <c r="D60" s="7"/>
      <c r="E60" s="47"/>
      <c r="F60" s="8"/>
      <c r="G60" s="16"/>
      <c r="H60" s="17"/>
      <c r="I60" s="44"/>
      <c r="J60" s="44"/>
      <c r="K60" s="125"/>
      <c r="L60" s="77"/>
      <c r="M60" s="9"/>
      <c r="N60" s="44"/>
      <c r="O60" s="44"/>
      <c r="P60" s="125"/>
      <c r="Q60" s="77"/>
      <c r="R60" s="18"/>
      <c r="S60" s="19"/>
      <c r="T60" s="19"/>
      <c r="U60" s="19"/>
      <c r="V60" s="19"/>
      <c r="W60" s="19"/>
      <c r="X60" s="19"/>
      <c r="Y60" s="19"/>
      <c r="Z60" s="19"/>
      <c r="AA60" s="19"/>
      <c r="AB60" s="130"/>
      <c r="AC60" s="19"/>
      <c r="AD60" s="19"/>
      <c r="AE60" s="19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1"/>
    </row>
    <row r="61" spans="2:81" ht="12.75" customHeight="1">
      <c r="B61" s="15">
        <f t="shared" si="8"/>
        <v>48</v>
      </c>
      <c r="C61" s="120"/>
      <c r="D61" s="7"/>
      <c r="E61" s="22"/>
      <c r="F61" s="8"/>
      <c r="G61" s="22"/>
      <c r="H61" s="17"/>
      <c r="I61" s="44"/>
      <c r="J61" s="44"/>
      <c r="K61" s="125"/>
      <c r="L61" s="77"/>
      <c r="M61" s="9"/>
      <c r="N61" s="44"/>
      <c r="O61" s="44"/>
      <c r="P61" s="125"/>
      <c r="Q61" s="77"/>
      <c r="R61" s="18"/>
      <c r="S61" s="19"/>
      <c r="T61" s="19"/>
      <c r="U61" s="19"/>
      <c r="V61" s="19"/>
      <c r="W61" s="19"/>
      <c r="X61" s="19"/>
      <c r="Y61" s="19"/>
      <c r="Z61" s="19"/>
      <c r="AA61" s="19"/>
      <c r="AB61" s="130"/>
      <c r="AC61" s="19"/>
      <c r="AD61" s="19"/>
      <c r="AE61" s="19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1"/>
    </row>
    <row r="62" spans="2:81" ht="12.75" customHeight="1">
      <c r="B62" s="15">
        <f t="shared" si="8"/>
        <v>49</v>
      </c>
      <c r="C62" s="120"/>
      <c r="D62" s="7"/>
      <c r="E62" s="47"/>
      <c r="F62" s="8"/>
      <c r="G62" s="16"/>
      <c r="H62" s="17"/>
      <c r="I62" s="44"/>
      <c r="J62" s="44"/>
      <c r="K62" s="125"/>
      <c r="L62" s="77"/>
      <c r="M62" s="9"/>
      <c r="N62" s="44"/>
      <c r="O62" s="44"/>
      <c r="P62" s="125"/>
      <c r="Q62" s="77"/>
      <c r="R62" s="18"/>
      <c r="S62" s="19"/>
      <c r="T62" s="19"/>
      <c r="U62" s="19"/>
      <c r="V62" s="19"/>
      <c r="W62" s="19"/>
      <c r="X62" s="19"/>
      <c r="Y62" s="19"/>
      <c r="Z62" s="19"/>
      <c r="AA62" s="19"/>
      <c r="AB62" s="130"/>
      <c r="AC62" s="19"/>
      <c r="AD62" s="19"/>
      <c r="AE62" s="19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1"/>
    </row>
    <row r="63" spans="2:81" ht="12.75" customHeight="1">
      <c r="B63" s="15">
        <f t="shared" si="8"/>
        <v>50</v>
      </c>
      <c r="C63" s="120"/>
      <c r="D63" s="7"/>
      <c r="E63" s="47"/>
      <c r="F63" s="8"/>
      <c r="G63" s="16"/>
      <c r="H63" s="17"/>
      <c r="I63" s="44"/>
      <c r="J63" s="44"/>
      <c r="K63" s="125"/>
      <c r="L63" s="77"/>
      <c r="M63" s="9"/>
      <c r="N63" s="44"/>
      <c r="O63" s="44"/>
      <c r="P63" s="125"/>
      <c r="Q63" s="77"/>
      <c r="R63" s="18"/>
      <c r="S63" s="19"/>
      <c r="T63" s="19"/>
      <c r="U63" s="19"/>
      <c r="V63" s="19"/>
      <c r="W63" s="19"/>
      <c r="X63" s="19"/>
      <c r="Y63" s="19"/>
      <c r="Z63" s="19"/>
      <c r="AA63" s="19"/>
      <c r="AB63" s="130"/>
      <c r="AC63" s="19"/>
      <c r="AD63" s="19"/>
      <c r="AE63" s="19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1"/>
    </row>
    <row r="64" spans="2:81" ht="12.75" customHeight="1">
      <c r="B64" s="15">
        <f t="shared" si="8"/>
        <v>51</v>
      </c>
      <c r="C64" s="120"/>
      <c r="D64" s="7"/>
      <c r="E64" s="47"/>
      <c r="F64" s="8"/>
      <c r="G64" s="22"/>
      <c r="H64" s="17"/>
      <c r="I64" s="44"/>
      <c r="J64" s="44"/>
      <c r="K64" s="125"/>
      <c r="L64" s="77"/>
      <c r="M64" s="9"/>
      <c r="N64" s="44"/>
      <c r="O64" s="44"/>
      <c r="P64" s="125"/>
      <c r="Q64" s="77"/>
      <c r="R64" s="18"/>
      <c r="S64" s="19"/>
      <c r="T64" s="19"/>
      <c r="U64" s="19"/>
      <c r="V64" s="19"/>
      <c r="W64" s="19"/>
      <c r="X64" s="19"/>
      <c r="Y64" s="19"/>
      <c r="Z64" s="19"/>
      <c r="AA64" s="19"/>
      <c r="AB64" s="130"/>
      <c r="AC64" s="19"/>
      <c r="AD64" s="19"/>
      <c r="AE64" s="19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1"/>
    </row>
    <row r="65" spans="2:81" ht="12.75" customHeight="1">
      <c r="B65" s="15">
        <f t="shared" si="8"/>
        <v>52</v>
      </c>
      <c r="C65" s="120"/>
      <c r="D65" s="7"/>
      <c r="E65" s="47"/>
      <c r="F65" s="8"/>
      <c r="G65" s="16"/>
      <c r="H65" s="17"/>
      <c r="I65" s="44"/>
      <c r="J65" s="44"/>
      <c r="K65" s="125"/>
      <c r="L65" s="77"/>
      <c r="M65" s="9"/>
      <c r="N65" s="44"/>
      <c r="O65" s="44"/>
      <c r="P65" s="125"/>
      <c r="Q65" s="77"/>
      <c r="R65" s="18"/>
      <c r="S65" s="19"/>
      <c r="T65" s="19"/>
      <c r="U65" s="19"/>
      <c r="V65" s="19"/>
      <c r="W65" s="19"/>
      <c r="X65" s="19"/>
      <c r="Y65" s="19"/>
      <c r="Z65" s="19"/>
      <c r="AA65" s="19"/>
      <c r="AB65" s="130"/>
      <c r="AC65" s="19"/>
      <c r="AD65" s="19"/>
      <c r="AE65" s="19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1"/>
    </row>
    <row r="66" spans="2:81" ht="12.75" customHeight="1">
      <c r="B66" s="15">
        <f t="shared" si="8"/>
        <v>53</v>
      </c>
      <c r="C66" s="120"/>
      <c r="D66" s="7"/>
      <c r="E66" s="47"/>
      <c r="F66" s="8"/>
      <c r="G66" s="16"/>
      <c r="H66" s="17"/>
      <c r="I66" s="44"/>
      <c r="J66" s="44"/>
      <c r="K66" s="125"/>
      <c r="L66" s="77"/>
      <c r="M66" s="9"/>
      <c r="N66" s="44"/>
      <c r="O66" s="44"/>
      <c r="P66" s="125"/>
      <c r="Q66" s="77"/>
      <c r="R66" s="18"/>
      <c r="S66" s="19"/>
      <c r="T66" s="19"/>
      <c r="U66" s="19"/>
      <c r="V66" s="19"/>
      <c r="W66" s="19"/>
      <c r="X66" s="19"/>
      <c r="Y66" s="19"/>
      <c r="Z66" s="19"/>
      <c r="AA66" s="19"/>
      <c r="AB66" s="130"/>
      <c r="AC66" s="19"/>
      <c r="AD66" s="19"/>
      <c r="AE66" s="19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1"/>
    </row>
    <row r="67" spans="2:81" ht="12.75" customHeight="1">
      <c r="B67" s="15">
        <f t="shared" si="8"/>
        <v>54</v>
      </c>
      <c r="C67" s="120"/>
      <c r="D67" s="7"/>
      <c r="E67" s="47"/>
      <c r="F67" s="8"/>
      <c r="G67" s="16"/>
      <c r="H67" s="17"/>
      <c r="I67" s="44"/>
      <c r="J67" s="44"/>
      <c r="K67" s="125"/>
      <c r="L67" s="77"/>
      <c r="M67" s="9"/>
      <c r="N67" s="44"/>
      <c r="O67" s="44"/>
      <c r="P67" s="125"/>
      <c r="Q67" s="77"/>
      <c r="R67" s="18"/>
      <c r="S67" s="19"/>
      <c r="T67" s="19"/>
      <c r="U67" s="19"/>
      <c r="V67" s="19"/>
      <c r="W67" s="19"/>
      <c r="X67" s="19"/>
      <c r="Y67" s="19"/>
      <c r="Z67" s="19"/>
      <c r="AA67" s="19"/>
      <c r="AB67" s="130"/>
      <c r="AC67" s="19"/>
      <c r="AD67" s="19"/>
      <c r="AE67" s="19"/>
      <c r="AF67" s="23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1"/>
    </row>
    <row r="68" spans="2:81" ht="12.75" customHeight="1">
      <c r="B68" s="15">
        <f t="shared" si="8"/>
        <v>55</v>
      </c>
      <c r="C68" s="120"/>
      <c r="D68" s="7"/>
      <c r="E68" s="47"/>
      <c r="F68" s="8"/>
      <c r="G68" s="22"/>
      <c r="H68" s="17"/>
      <c r="I68" s="44"/>
      <c r="J68" s="44"/>
      <c r="K68" s="125"/>
      <c r="L68" s="77"/>
      <c r="M68" s="9"/>
      <c r="N68" s="44"/>
      <c r="O68" s="44"/>
      <c r="P68" s="125"/>
      <c r="Q68" s="77"/>
      <c r="R68" s="18"/>
      <c r="S68" s="19"/>
      <c r="T68" s="19"/>
      <c r="U68" s="19"/>
      <c r="V68" s="19"/>
      <c r="W68" s="19"/>
      <c r="X68" s="19"/>
      <c r="Y68" s="19"/>
      <c r="Z68" s="19"/>
      <c r="AA68" s="19"/>
      <c r="AB68" s="130"/>
      <c r="AC68" s="19"/>
      <c r="AD68" s="19"/>
      <c r="AE68" s="19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1"/>
    </row>
    <row r="69" spans="2:81" ht="12.75" customHeight="1">
      <c r="B69" s="15">
        <f t="shared" si="8"/>
        <v>56</v>
      </c>
      <c r="C69" s="120"/>
      <c r="D69" s="7"/>
      <c r="E69" s="47"/>
      <c r="F69" s="8"/>
      <c r="G69" s="16"/>
      <c r="H69" s="17"/>
      <c r="I69" s="44"/>
      <c r="J69" s="44"/>
      <c r="K69" s="125"/>
      <c r="L69" s="77"/>
      <c r="M69" s="9"/>
      <c r="N69" s="44"/>
      <c r="O69" s="44"/>
      <c r="P69" s="125"/>
      <c r="Q69" s="77"/>
      <c r="R69" s="18"/>
      <c r="S69" s="19"/>
      <c r="T69" s="19"/>
      <c r="U69" s="19"/>
      <c r="V69" s="19"/>
      <c r="W69" s="19"/>
      <c r="X69" s="19"/>
      <c r="Y69" s="19"/>
      <c r="Z69" s="19"/>
      <c r="AA69" s="19"/>
      <c r="AB69" s="130"/>
      <c r="AC69" s="19"/>
      <c r="AD69" s="19"/>
      <c r="AE69" s="1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1"/>
    </row>
    <row r="70" spans="2:81" ht="12.75" customHeight="1">
      <c r="B70" s="15">
        <f t="shared" si="8"/>
        <v>57</v>
      </c>
      <c r="C70" s="120"/>
      <c r="D70" s="7"/>
      <c r="E70" s="47"/>
      <c r="F70" s="8"/>
      <c r="G70" s="16"/>
      <c r="H70" s="17"/>
      <c r="I70" s="44"/>
      <c r="J70" s="44"/>
      <c r="K70" s="125"/>
      <c r="L70" s="77"/>
      <c r="M70" s="9"/>
      <c r="N70" s="44"/>
      <c r="O70" s="44"/>
      <c r="P70" s="125"/>
      <c r="Q70" s="77"/>
      <c r="R70" s="18"/>
      <c r="S70" s="19"/>
      <c r="T70" s="19"/>
      <c r="U70" s="19"/>
      <c r="V70" s="19"/>
      <c r="W70" s="19"/>
      <c r="X70" s="19"/>
      <c r="Y70" s="19"/>
      <c r="Z70" s="19"/>
      <c r="AA70" s="19"/>
      <c r="AB70" s="130"/>
      <c r="AC70" s="19"/>
      <c r="AD70" s="19"/>
      <c r="AE70" s="19"/>
      <c r="AF70" s="20"/>
      <c r="AG70" s="20"/>
      <c r="AH70" s="20"/>
      <c r="AI70" s="20"/>
      <c r="AJ70" s="20"/>
      <c r="AK70" s="23"/>
      <c r="AL70" s="20"/>
      <c r="AM70" s="23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1"/>
    </row>
    <row r="71" spans="2:81" ht="12.75" customHeight="1">
      <c r="B71" s="15">
        <f t="shared" si="8"/>
        <v>58</v>
      </c>
      <c r="C71" s="120"/>
      <c r="D71" s="7"/>
      <c r="E71" s="47"/>
      <c r="F71" s="8"/>
      <c r="G71" s="16"/>
      <c r="H71" s="17"/>
      <c r="I71" s="44"/>
      <c r="J71" s="44"/>
      <c r="K71" s="125"/>
      <c r="L71" s="77"/>
      <c r="M71" s="9"/>
      <c r="N71" s="44"/>
      <c r="O71" s="44"/>
      <c r="P71" s="125"/>
      <c r="Q71" s="77"/>
      <c r="R71" s="18"/>
      <c r="S71" s="19"/>
      <c r="T71" s="19"/>
      <c r="U71" s="19"/>
      <c r="V71" s="19"/>
      <c r="W71" s="19"/>
      <c r="X71" s="19"/>
      <c r="Y71" s="19"/>
      <c r="Z71" s="19"/>
      <c r="AA71" s="19"/>
      <c r="AB71" s="130"/>
      <c r="AC71" s="19"/>
      <c r="AD71" s="19"/>
      <c r="AE71" s="19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1"/>
    </row>
    <row r="72" spans="2:81" ht="12.75" customHeight="1">
      <c r="B72" s="15">
        <f t="shared" si="8"/>
        <v>59</v>
      </c>
      <c r="C72" s="120"/>
      <c r="D72" s="7"/>
      <c r="E72" s="47"/>
      <c r="F72" s="8"/>
      <c r="G72" s="22"/>
      <c r="H72" s="17"/>
      <c r="I72" s="44"/>
      <c r="J72" s="44"/>
      <c r="K72" s="125"/>
      <c r="L72" s="77"/>
      <c r="M72" s="9"/>
      <c r="N72" s="44"/>
      <c r="O72" s="44"/>
      <c r="P72" s="125"/>
      <c r="Q72" s="77"/>
      <c r="R72" s="18"/>
      <c r="S72" s="19"/>
      <c r="T72" s="19"/>
      <c r="U72" s="19"/>
      <c r="V72" s="19"/>
      <c r="W72" s="19"/>
      <c r="X72" s="19"/>
      <c r="Y72" s="19"/>
      <c r="Z72" s="19"/>
      <c r="AA72" s="19"/>
      <c r="AB72" s="130"/>
      <c r="AC72" s="19"/>
      <c r="AD72" s="19"/>
      <c r="AE72" s="19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1"/>
    </row>
    <row r="73" spans="2:81" ht="12.75" customHeight="1">
      <c r="B73" s="15">
        <f t="shared" si="8"/>
        <v>60</v>
      </c>
      <c r="C73" s="120"/>
      <c r="D73" s="7"/>
      <c r="E73" s="47"/>
      <c r="F73" s="8"/>
      <c r="G73" s="16"/>
      <c r="H73" s="17"/>
      <c r="I73" s="44"/>
      <c r="J73" s="44"/>
      <c r="K73" s="125"/>
      <c r="L73" s="77"/>
      <c r="M73" s="9"/>
      <c r="N73" s="44"/>
      <c r="O73" s="44"/>
      <c r="P73" s="125"/>
      <c r="Q73" s="77"/>
      <c r="R73" s="18"/>
      <c r="S73" s="19"/>
      <c r="T73" s="19"/>
      <c r="U73" s="19"/>
      <c r="V73" s="19"/>
      <c r="W73" s="19"/>
      <c r="X73" s="19"/>
      <c r="Y73" s="19"/>
      <c r="Z73" s="19"/>
      <c r="AA73" s="19"/>
      <c r="AB73" s="130"/>
      <c r="AC73" s="19"/>
      <c r="AD73" s="19"/>
      <c r="AE73" s="19"/>
      <c r="AF73" s="20"/>
      <c r="AG73" s="20"/>
      <c r="AH73" s="20"/>
      <c r="AI73" s="20"/>
      <c r="AJ73" s="20"/>
      <c r="AK73" s="23"/>
      <c r="AL73" s="20"/>
      <c r="AM73" s="23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1"/>
    </row>
    <row r="74" spans="2:81" ht="12.75" customHeight="1">
      <c r="B74" s="15">
        <f t="shared" si="8"/>
        <v>61</v>
      </c>
      <c r="C74" s="120"/>
      <c r="D74" s="7"/>
      <c r="E74" s="47"/>
      <c r="F74" s="8"/>
      <c r="G74" s="16"/>
      <c r="H74" s="17"/>
      <c r="I74" s="44"/>
      <c r="J74" s="44"/>
      <c r="K74" s="125"/>
      <c r="L74" s="77"/>
      <c r="M74" s="9"/>
      <c r="N74" s="44"/>
      <c r="O74" s="44"/>
      <c r="P74" s="125"/>
      <c r="Q74" s="77"/>
      <c r="R74" s="18"/>
      <c r="S74" s="19"/>
      <c r="T74" s="19"/>
      <c r="U74" s="19"/>
      <c r="V74" s="19"/>
      <c r="W74" s="19"/>
      <c r="X74" s="19"/>
      <c r="Y74" s="19"/>
      <c r="Z74" s="19"/>
      <c r="AA74" s="19"/>
      <c r="AB74" s="130"/>
      <c r="AC74" s="19"/>
      <c r="AD74" s="19"/>
      <c r="AE74" s="1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1"/>
    </row>
    <row r="75" spans="2:81" ht="12.75" customHeight="1">
      <c r="B75" s="15">
        <f t="shared" si="8"/>
        <v>62</v>
      </c>
      <c r="C75" s="120"/>
      <c r="D75" s="7"/>
      <c r="E75" s="47"/>
      <c r="F75" s="8"/>
      <c r="G75" s="16"/>
      <c r="H75" s="17"/>
      <c r="I75" s="44"/>
      <c r="J75" s="44"/>
      <c r="K75" s="125"/>
      <c r="L75" s="77"/>
      <c r="M75" s="9"/>
      <c r="N75" s="44"/>
      <c r="O75" s="44"/>
      <c r="P75" s="125"/>
      <c r="Q75" s="77"/>
      <c r="R75" s="18"/>
      <c r="S75" s="19"/>
      <c r="T75" s="19"/>
      <c r="U75" s="19"/>
      <c r="V75" s="19"/>
      <c r="W75" s="19"/>
      <c r="X75" s="19"/>
      <c r="Y75" s="19"/>
      <c r="Z75" s="19"/>
      <c r="AA75" s="19"/>
      <c r="AB75" s="130"/>
      <c r="AC75" s="19"/>
      <c r="AD75" s="19"/>
      <c r="AE75" s="19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1"/>
    </row>
    <row r="76" spans="2:81" ht="12.75" customHeight="1">
      <c r="B76" s="15">
        <f t="shared" si="8"/>
        <v>63</v>
      </c>
      <c r="C76" s="120"/>
      <c r="D76" s="7"/>
      <c r="E76" s="47"/>
      <c r="F76" s="8"/>
      <c r="G76" s="22"/>
      <c r="H76" s="17"/>
      <c r="I76" s="44"/>
      <c r="J76" s="44"/>
      <c r="K76" s="125"/>
      <c r="L76" s="77"/>
      <c r="M76" s="9"/>
      <c r="N76" s="44"/>
      <c r="O76" s="44"/>
      <c r="P76" s="125"/>
      <c r="Q76" s="77"/>
      <c r="R76" s="18"/>
      <c r="S76" s="19"/>
      <c r="T76" s="19"/>
      <c r="U76" s="19"/>
      <c r="V76" s="19"/>
      <c r="W76" s="19"/>
      <c r="X76" s="19"/>
      <c r="Y76" s="19"/>
      <c r="Z76" s="19"/>
      <c r="AA76" s="19"/>
      <c r="AB76" s="130"/>
      <c r="AC76" s="19"/>
      <c r="AD76" s="19"/>
      <c r="AE76" s="19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3"/>
      <c r="AQ76" s="20"/>
      <c r="AR76" s="20"/>
      <c r="AS76" s="20"/>
      <c r="AT76" s="20"/>
      <c r="AU76" s="23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3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1"/>
    </row>
    <row r="77" spans="2:81" ht="12.75" customHeight="1">
      <c r="B77" s="15">
        <f t="shared" si="8"/>
        <v>64</v>
      </c>
      <c r="C77" s="120"/>
      <c r="D77" s="7"/>
      <c r="E77" s="47"/>
      <c r="F77" s="8"/>
      <c r="G77" s="16"/>
      <c r="H77" s="17"/>
      <c r="I77" s="44"/>
      <c r="J77" s="44"/>
      <c r="K77" s="125"/>
      <c r="L77" s="77"/>
      <c r="M77" s="9"/>
      <c r="N77" s="44"/>
      <c r="O77" s="44"/>
      <c r="P77" s="125"/>
      <c r="Q77" s="77"/>
      <c r="R77" s="18"/>
      <c r="S77" s="19"/>
      <c r="T77" s="19"/>
      <c r="U77" s="19"/>
      <c r="V77" s="19"/>
      <c r="W77" s="19"/>
      <c r="X77" s="19"/>
      <c r="Y77" s="19"/>
      <c r="Z77" s="19"/>
      <c r="AA77" s="19"/>
      <c r="AB77" s="130"/>
      <c r="AC77" s="19"/>
      <c r="AD77" s="19"/>
      <c r="AE77" s="19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1"/>
    </row>
    <row r="78" spans="2:81" ht="12.75" customHeight="1">
      <c r="B78" s="15">
        <f t="shared" si="8"/>
        <v>65</v>
      </c>
      <c r="C78" s="120"/>
      <c r="D78" s="7"/>
      <c r="E78" s="47"/>
      <c r="F78" s="8"/>
      <c r="G78" s="16"/>
      <c r="H78" s="17"/>
      <c r="I78" s="44"/>
      <c r="J78" s="44"/>
      <c r="K78" s="125"/>
      <c r="L78" s="77"/>
      <c r="M78" s="9"/>
      <c r="N78" s="44"/>
      <c r="O78" s="44"/>
      <c r="P78" s="125"/>
      <c r="Q78" s="77"/>
      <c r="R78" s="18"/>
      <c r="S78" s="19"/>
      <c r="T78" s="19"/>
      <c r="U78" s="19"/>
      <c r="V78" s="19"/>
      <c r="W78" s="19"/>
      <c r="X78" s="19"/>
      <c r="Y78" s="19"/>
      <c r="Z78" s="19"/>
      <c r="AA78" s="19"/>
      <c r="AB78" s="130"/>
      <c r="AC78" s="19"/>
      <c r="AD78" s="19"/>
      <c r="AE78" s="19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1"/>
    </row>
    <row r="79" spans="2:81" ht="12.75" customHeight="1">
      <c r="B79" s="15">
        <f t="shared" si="8"/>
        <v>66</v>
      </c>
      <c r="C79" s="120"/>
      <c r="D79" s="7"/>
      <c r="E79" s="47"/>
      <c r="F79" s="8"/>
      <c r="G79" s="16"/>
      <c r="H79" s="17"/>
      <c r="I79" s="44"/>
      <c r="J79" s="44"/>
      <c r="K79" s="125"/>
      <c r="L79" s="77"/>
      <c r="M79" s="9"/>
      <c r="N79" s="44"/>
      <c r="O79" s="44"/>
      <c r="P79" s="125"/>
      <c r="Q79" s="77"/>
      <c r="R79" s="18"/>
      <c r="S79" s="19"/>
      <c r="T79" s="19"/>
      <c r="U79" s="19"/>
      <c r="V79" s="19"/>
      <c r="W79" s="19"/>
      <c r="X79" s="19"/>
      <c r="Y79" s="19"/>
      <c r="Z79" s="19"/>
      <c r="AA79" s="19"/>
      <c r="AB79" s="130"/>
      <c r="AC79" s="19"/>
      <c r="AD79" s="19"/>
      <c r="AE79" s="19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3"/>
      <c r="AQ79" s="20"/>
      <c r="AR79" s="20"/>
      <c r="AS79" s="20"/>
      <c r="AT79" s="20"/>
      <c r="AU79" s="23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3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1"/>
    </row>
    <row r="80" spans="2:81" ht="12.75" customHeight="1">
      <c r="B80" s="15">
        <f t="shared" ref="B80:B109" si="12">$B79+1</f>
        <v>67</v>
      </c>
      <c r="C80" s="120"/>
      <c r="D80" s="7"/>
      <c r="E80" s="47"/>
      <c r="F80" s="8"/>
      <c r="G80" s="22"/>
      <c r="H80" s="17"/>
      <c r="I80" s="44"/>
      <c r="J80" s="44"/>
      <c r="K80" s="125"/>
      <c r="L80" s="77"/>
      <c r="M80" s="9"/>
      <c r="N80" s="44"/>
      <c r="O80" s="44"/>
      <c r="P80" s="125"/>
      <c r="Q80" s="77"/>
      <c r="R80" s="18"/>
      <c r="S80" s="19"/>
      <c r="T80" s="19"/>
      <c r="U80" s="19"/>
      <c r="V80" s="19"/>
      <c r="W80" s="19"/>
      <c r="X80" s="19"/>
      <c r="Y80" s="19"/>
      <c r="Z80" s="19"/>
      <c r="AA80" s="19"/>
      <c r="AB80" s="130"/>
      <c r="AC80" s="19"/>
      <c r="AD80" s="19"/>
      <c r="AE80" s="19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1"/>
    </row>
    <row r="81" spans="2:81" ht="12.75" customHeight="1">
      <c r="B81" s="15">
        <f t="shared" si="12"/>
        <v>68</v>
      </c>
      <c r="C81" s="120"/>
      <c r="D81" s="7"/>
      <c r="E81" s="47"/>
      <c r="F81" s="8"/>
      <c r="G81" s="16"/>
      <c r="H81" s="17"/>
      <c r="I81" s="44"/>
      <c r="J81" s="44"/>
      <c r="K81" s="125"/>
      <c r="L81" s="77"/>
      <c r="M81" s="9"/>
      <c r="N81" s="44"/>
      <c r="O81" s="44"/>
      <c r="P81" s="125"/>
      <c r="Q81" s="77"/>
      <c r="R81" s="18"/>
      <c r="S81" s="19"/>
      <c r="T81" s="19"/>
      <c r="U81" s="19"/>
      <c r="V81" s="19"/>
      <c r="W81" s="19"/>
      <c r="X81" s="19"/>
      <c r="Y81" s="19"/>
      <c r="Z81" s="19"/>
      <c r="AA81" s="19"/>
      <c r="AB81" s="130"/>
      <c r="AC81" s="19"/>
      <c r="AD81" s="19"/>
      <c r="AE81" s="19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1"/>
    </row>
    <row r="82" spans="2:81" ht="12.75" customHeight="1">
      <c r="B82" s="15">
        <f t="shared" si="12"/>
        <v>69</v>
      </c>
      <c r="C82" s="120"/>
      <c r="D82" s="7"/>
      <c r="E82" s="48"/>
      <c r="F82" s="8"/>
      <c r="G82" s="16"/>
      <c r="H82" s="17"/>
      <c r="I82" s="44"/>
      <c r="J82" s="44"/>
      <c r="K82" s="125"/>
      <c r="L82" s="77"/>
      <c r="M82" s="9"/>
      <c r="N82" s="44"/>
      <c r="O82" s="44"/>
      <c r="P82" s="125"/>
      <c r="Q82" s="77"/>
      <c r="R82" s="18"/>
      <c r="S82" s="19"/>
      <c r="T82" s="19"/>
      <c r="U82" s="19"/>
      <c r="V82" s="19"/>
      <c r="W82" s="19"/>
      <c r="X82" s="19"/>
      <c r="Y82" s="19"/>
      <c r="Z82" s="19"/>
      <c r="AA82" s="19"/>
      <c r="AB82" s="130"/>
      <c r="AC82" s="19"/>
      <c r="AD82" s="19"/>
      <c r="AE82" s="19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1"/>
    </row>
    <row r="83" spans="2:81" ht="12.75" customHeight="1">
      <c r="B83" s="15">
        <f t="shared" si="12"/>
        <v>70</v>
      </c>
      <c r="C83" s="121"/>
      <c r="D83" s="7"/>
      <c r="E83" s="47"/>
      <c r="F83" s="8"/>
      <c r="G83" s="16"/>
      <c r="H83" s="17"/>
      <c r="I83" s="44"/>
      <c r="J83" s="44"/>
      <c r="K83" s="125"/>
      <c r="L83" s="77"/>
      <c r="M83" s="9"/>
      <c r="N83" s="44"/>
      <c r="O83" s="44"/>
      <c r="P83" s="125"/>
      <c r="Q83" s="77"/>
      <c r="R83" s="18"/>
      <c r="S83" s="19"/>
      <c r="T83" s="19"/>
      <c r="U83" s="19"/>
      <c r="V83" s="19"/>
      <c r="W83" s="19"/>
      <c r="X83" s="19"/>
      <c r="Y83" s="19"/>
      <c r="Z83" s="19"/>
      <c r="AA83" s="19"/>
      <c r="AB83" s="130"/>
      <c r="AC83" s="19"/>
      <c r="AD83" s="19"/>
      <c r="AE83" s="19"/>
      <c r="AF83" s="20"/>
      <c r="AG83" s="20"/>
      <c r="AH83" s="20"/>
      <c r="AI83" s="20"/>
      <c r="AJ83" s="20"/>
      <c r="AK83" s="19"/>
      <c r="AL83" s="19"/>
      <c r="AM83" s="20"/>
      <c r="AN83" s="20"/>
      <c r="AO83" s="20"/>
      <c r="AP83" s="19"/>
      <c r="AQ83" s="19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19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1"/>
    </row>
    <row r="84" spans="2:81" ht="12.75" customHeight="1">
      <c r="B84" s="15">
        <f t="shared" si="12"/>
        <v>71</v>
      </c>
      <c r="C84" s="120"/>
      <c r="D84" s="7"/>
      <c r="E84" s="47"/>
      <c r="F84" s="8"/>
      <c r="G84" s="22"/>
      <c r="H84" s="17"/>
      <c r="I84" s="44"/>
      <c r="J84" s="44"/>
      <c r="K84" s="125"/>
      <c r="L84" s="77"/>
      <c r="M84" s="9"/>
      <c r="N84" s="44"/>
      <c r="O84" s="44"/>
      <c r="P84" s="125"/>
      <c r="Q84" s="77"/>
      <c r="R84" s="18"/>
      <c r="S84" s="19"/>
      <c r="T84" s="19"/>
      <c r="U84" s="19"/>
      <c r="V84" s="19"/>
      <c r="W84" s="19"/>
      <c r="X84" s="19"/>
      <c r="Y84" s="19"/>
      <c r="Z84" s="19"/>
      <c r="AA84" s="19"/>
      <c r="AB84" s="130"/>
      <c r="AC84" s="19"/>
      <c r="AD84" s="19"/>
      <c r="AE84" s="19"/>
      <c r="AF84" s="20"/>
      <c r="AG84" s="20"/>
      <c r="AH84" s="20"/>
      <c r="AI84" s="20"/>
      <c r="AJ84" s="20"/>
      <c r="AK84" s="20"/>
      <c r="AL84" s="20"/>
      <c r="AM84" s="19"/>
      <c r="AN84" s="20"/>
      <c r="AO84" s="20"/>
      <c r="AP84" s="20"/>
      <c r="AQ84" s="20"/>
      <c r="AR84" s="19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19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1"/>
    </row>
    <row r="85" spans="2:81" ht="12.75" customHeight="1">
      <c r="B85" s="15">
        <f t="shared" si="12"/>
        <v>72</v>
      </c>
      <c r="C85" s="120"/>
      <c r="D85" s="7"/>
      <c r="E85" s="47"/>
      <c r="F85" s="8"/>
      <c r="G85" s="16"/>
      <c r="H85" s="17"/>
      <c r="I85" s="44"/>
      <c r="J85" s="44"/>
      <c r="K85" s="125"/>
      <c r="L85" s="77"/>
      <c r="M85" s="9"/>
      <c r="N85" s="44"/>
      <c r="O85" s="44"/>
      <c r="P85" s="125"/>
      <c r="Q85" s="77"/>
      <c r="R85" s="18"/>
      <c r="S85" s="19"/>
      <c r="T85" s="19"/>
      <c r="U85" s="19"/>
      <c r="V85" s="19"/>
      <c r="W85" s="19"/>
      <c r="X85" s="19"/>
      <c r="Y85" s="19"/>
      <c r="Z85" s="19"/>
      <c r="AA85" s="19"/>
      <c r="AB85" s="130"/>
      <c r="AC85" s="19"/>
      <c r="AD85" s="19"/>
      <c r="AE85" s="19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1"/>
    </row>
    <row r="86" spans="2:81" ht="12.75" customHeight="1">
      <c r="B86" s="15">
        <f t="shared" si="12"/>
        <v>73</v>
      </c>
      <c r="C86" s="120"/>
      <c r="D86" s="7"/>
      <c r="E86" s="47"/>
      <c r="F86" s="8"/>
      <c r="G86" s="16"/>
      <c r="H86" s="17"/>
      <c r="I86" s="44"/>
      <c r="J86" s="44"/>
      <c r="K86" s="125"/>
      <c r="L86" s="77"/>
      <c r="M86" s="9"/>
      <c r="N86" s="44"/>
      <c r="O86" s="44"/>
      <c r="P86" s="125"/>
      <c r="Q86" s="77"/>
      <c r="R86" s="18"/>
      <c r="S86" s="19"/>
      <c r="T86" s="19"/>
      <c r="U86" s="19"/>
      <c r="V86" s="19"/>
      <c r="W86" s="19"/>
      <c r="X86" s="19"/>
      <c r="Y86" s="19"/>
      <c r="Z86" s="19"/>
      <c r="AA86" s="19"/>
      <c r="AB86" s="130"/>
      <c r="AC86" s="19"/>
      <c r="AD86" s="19"/>
      <c r="AE86" s="19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1"/>
    </row>
    <row r="87" spans="2:81" ht="12.75" customHeight="1">
      <c r="B87" s="15">
        <f t="shared" si="12"/>
        <v>74</v>
      </c>
      <c r="C87" s="120"/>
      <c r="D87" s="7"/>
      <c r="E87" s="47"/>
      <c r="F87" s="8"/>
      <c r="G87" s="16"/>
      <c r="H87" s="17"/>
      <c r="I87" s="44"/>
      <c r="J87" s="44"/>
      <c r="K87" s="125"/>
      <c r="L87" s="77"/>
      <c r="M87" s="9"/>
      <c r="N87" s="44"/>
      <c r="O87" s="44"/>
      <c r="P87" s="125"/>
      <c r="Q87" s="77"/>
      <c r="R87" s="18"/>
      <c r="S87" s="19"/>
      <c r="T87" s="19"/>
      <c r="U87" s="19"/>
      <c r="V87" s="19"/>
      <c r="W87" s="19"/>
      <c r="X87" s="19"/>
      <c r="Y87" s="19"/>
      <c r="Z87" s="19"/>
      <c r="AA87" s="19"/>
      <c r="AB87" s="130"/>
      <c r="AC87" s="19"/>
      <c r="AD87" s="19"/>
      <c r="AE87" s="19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1"/>
    </row>
    <row r="88" spans="2:81" ht="12.75" customHeight="1">
      <c r="B88" s="15">
        <f t="shared" si="12"/>
        <v>75</v>
      </c>
      <c r="C88" s="120"/>
      <c r="D88" s="7"/>
      <c r="E88" s="47"/>
      <c r="F88" s="8"/>
      <c r="G88" s="22"/>
      <c r="H88" s="17"/>
      <c r="I88" s="44"/>
      <c r="J88" s="44"/>
      <c r="K88" s="125"/>
      <c r="L88" s="77"/>
      <c r="M88" s="9"/>
      <c r="N88" s="44"/>
      <c r="O88" s="44"/>
      <c r="P88" s="125"/>
      <c r="Q88" s="77"/>
      <c r="R88" s="18"/>
      <c r="S88" s="19"/>
      <c r="T88" s="19"/>
      <c r="U88" s="19"/>
      <c r="V88" s="19"/>
      <c r="W88" s="19"/>
      <c r="X88" s="19"/>
      <c r="Y88" s="19"/>
      <c r="Z88" s="19"/>
      <c r="AA88" s="19"/>
      <c r="AB88" s="130"/>
      <c r="AC88" s="19"/>
      <c r="AD88" s="19"/>
      <c r="AE88" s="19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1"/>
    </row>
    <row r="89" spans="2:81" ht="12.75" customHeight="1">
      <c r="B89" s="15">
        <f t="shared" si="12"/>
        <v>76</v>
      </c>
      <c r="C89" s="120"/>
      <c r="D89" s="7"/>
      <c r="E89" s="47"/>
      <c r="F89" s="8"/>
      <c r="G89" s="16"/>
      <c r="H89" s="17"/>
      <c r="I89" s="44"/>
      <c r="J89" s="44"/>
      <c r="K89" s="125"/>
      <c r="L89" s="77"/>
      <c r="M89" s="9"/>
      <c r="N89" s="44"/>
      <c r="O89" s="44"/>
      <c r="P89" s="125"/>
      <c r="Q89" s="77"/>
      <c r="R89" s="18"/>
      <c r="S89" s="19"/>
      <c r="T89" s="19"/>
      <c r="U89" s="19"/>
      <c r="V89" s="19"/>
      <c r="W89" s="19"/>
      <c r="X89" s="19"/>
      <c r="Y89" s="19"/>
      <c r="Z89" s="19"/>
      <c r="AA89" s="19"/>
      <c r="AB89" s="130"/>
      <c r="AC89" s="19"/>
      <c r="AD89" s="19"/>
      <c r="AE89" s="19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1"/>
    </row>
    <row r="90" spans="2:81" ht="12.75" customHeight="1">
      <c r="B90" s="15">
        <f t="shared" si="12"/>
        <v>77</v>
      </c>
      <c r="C90" s="120"/>
      <c r="D90" s="7"/>
      <c r="E90" s="47"/>
      <c r="F90" s="8"/>
      <c r="G90" s="16"/>
      <c r="H90" s="17"/>
      <c r="I90" s="44"/>
      <c r="J90" s="44"/>
      <c r="K90" s="125"/>
      <c r="L90" s="77"/>
      <c r="M90" s="9"/>
      <c r="N90" s="44"/>
      <c r="O90" s="44"/>
      <c r="P90" s="125"/>
      <c r="Q90" s="77"/>
      <c r="R90" s="18"/>
      <c r="S90" s="19"/>
      <c r="T90" s="19"/>
      <c r="U90" s="19"/>
      <c r="V90" s="19"/>
      <c r="W90" s="19"/>
      <c r="X90" s="19"/>
      <c r="Y90" s="19"/>
      <c r="Z90" s="19"/>
      <c r="AA90" s="19"/>
      <c r="AB90" s="130"/>
      <c r="AC90" s="19"/>
      <c r="AD90" s="19"/>
      <c r="AE90" s="19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1"/>
    </row>
    <row r="91" spans="2:81" ht="12.75" customHeight="1">
      <c r="B91" s="15">
        <f t="shared" si="12"/>
        <v>78</v>
      </c>
      <c r="C91" s="120"/>
      <c r="D91" s="7"/>
      <c r="E91" s="47"/>
      <c r="F91" s="8"/>
      <c r="G91" s="16"/>
      <c r="H91" s="17"/>
      <c r="I91" s="44"/>
      <c r="J91" s="44"/>
      <c r="K91" s="125"/>
      <c r="L91" s="77"/>
      <c r="M91" s="9"/>
      <c r="N91" s="44"/>
      <c r="O91" s="44"/>
      <c r="P91" s="125"/>
      <c r="Q91" s="77"/>
      <c r="R91" s="18"/>
      <c r="S91" s="19"/>
      <c r="T91" s="19"/>
      <c r="U91" s="19"/>
      <c r="V91" s="19"/>
      <c r="W91" s="19"/>
      <c r="X91" s="19"/>
      <c r="Y91" s="19"/>
      <c r="Z91" s="19"/>
      <c r="AA91" s="19"/>
      <c r="AB91" s="130"/>
      <c r="AC91" s="19"/>
      <c r="AD91" s="19"/>
      <c r="AE91" s="19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1"/>
    </row>
    <row r="92" spans="2:81" ht="12.75" customHeight="1">
      <c r="B92" s="15">
        <f t="shared" si="12"/>
        <v>79</v>
      </c>
      <c r="C92" s="120"/>
      <c r="D92" s="7"/>
      <c r="E92" s="47"/>
      <c r="F92" s="8"/>
      <c r="G92" s="22"/>
      <c r="H92" s="17"/>
      <c r="I92" s="44"/>
      <c r="J92" s="44"/>
      <c r="K92" s="125"/>
      <c r="L92" s="77"/>
      <c r="M92" s="9"/>
      <c r="N92" s="44"/>
      <c r="O92" s="44"/>
      <c r="P92" s="125"/>
      <c r="Q92" s="77"/>
      <c r="R92" s="18"/>
      <c r="S92" s="19"/>
      <c r="T92" s="19"/>
      <c r="U92" s="19"/>
      <c r="V92" s="19"/>
      <c r="W92" s="19"/>
      <c r="X92" s="19"/>
      <c r="Y92" s="19"/>
      <c r="Z92" s="19"/>
      <c r="AA92" s="19"/>
      <c r="AB92" s="130"/>
      <c r="AC92" s="19"/>
      <c r="AD92" s="19"/>
      <c r="AE92" s="19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1"/>
    </row>
    <row r="93" spans="2:81" ht="12.75" customHeight="1">
      <c r="B93" s="15">
        <f t="shared" si="12"/>
        <v>80</v>
      </c>
      <c r="C93" s="120"/>
      <c r="D93" s="7"/>
      <c r="E93" s="47"/>
      <c r="F93" s="8"/>
      <c r="G93" s="16"/>
      <c r="H93" s="17"/>
      <c r="I93" s="44"/>
      <c r="J93" s="44"/>
      <c r="K93" s="125"/>
      <c r="L93" s="77"/>
      <c r="M93" s="9"/>
      <c r="N93" s="44"/>
      <c r="O93" s="44"/>
      <c r="P93" s="125"/>
      <c r="Q93" s="77"/>
      <c r="R93" s="18"/>
      <c r="S93" s="19"/>
      <c r="T93" s="19"/>
      <c r="U93" s="19"/>
      <c r="V93" s="19"/>
      <c r="W93" s="19"/>
      <c r="X93" s="19"/>
      <c r="Y93" s="19"/>
      <c r="Z93" s="19"/>
      <c r="AA93" s="19"/>
      <c r="AB93" s="130"/>
      <c r="AC93" s="19"/>
      <c r="AD93" s="19"/>
      <c r="AE93" s="19"/>
      <c r="AF93" s="7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19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1"/>
    </row>
    <row r="94" spans="2:81" ht="12.75" customHeight="1">
      <c r="B94" s="15">
        <f t="shared" si="12"/>
        <v>81</v>
      </c>
      <c r="C94" s="120"/>
      <c r="D94" s="7"/>
      <c r="E94" s="47"/>
      <c r="F94" s="8"/>
      <c r="G94" s="16"/>
      <c r="H94" s="17"/>
      <c r="I94" s="44"/>
      <c r="J94" s="44"/>
      <c r="K94" s="125"/>
      <c r="L94" s="77"/>
      <c r="M94" s="9"/>
      <c r="N94" s="44"/>
      <c r="O94" s="44"/>
      <c r="P94" s="125"/>
      <c r="Q94" s="77"/>
      <c r="R94" s="18"/>
      <c r="S94" s="19"/>
      <c r="T94" s="19"/>
      <c r="U94" s="19"/>
      <c r="V94" s="19"/>
      <c r="W94" s="19"/>
      <c r="X94" s="19"/>
      <c r="Y94" s="19"/>
      <c r="Z94" s="19"/>
      <c r="AA94" s="19"/>
      <c r="AB94" s="130"/>
      <c r="AC94" s="19"/>
      <c r="AD94" s="19"/>
      <c r="AE94" s="19"/>
      <c r="AF94" s="20"/>
      <c r="AG94" s="20"/>
      <c r="AH94" s="20"/>
      <c r="AI94" s="20"/>
      <c r="AJ94" s="20"/>
      <c r="AK94" s="20"/>
      <c r="AL94" s="20"/>
      <c r="AM94" s="19"/>
      <c r="AN94" s="20"/>
      <c r="AO94" s="20"/>
      <c r="AP94" s="20"/>
      <c r="AQ94" s="20"/>
      <c r="AR94" s="19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19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1"/>
    </row>
    <row r="95" spans="2:81" ht="12.75" customHeight="1">
      <c r="B95" s="15">
        <f t="shared" si="12"/>
        <v>82</v>
      </c>
      <c r="C95" s="120"/>
      <c r="D95" s="7"/>
      <c r="E95" s="47"/>
      <c r="F95" s="8"/>
      <c r="G95" s="16"/>
      <c r="H95" s="17"/>
      <c r="I95" s="44"/>
      <c r="J95" s="44"/>
      <c r="K95" s="125"/>
      <c r="L95" s="77"/>
      <c r="M95" s="9"/>
      <c r="N95" s="44"/>
      <c r="O95" s="44"/>
      <c r="P95" s="125"/>
      <c r="Q95" s="77"/>
      <c r="R95" s="18"/>
      <c r="S95" s="19"/>
      <c r="T95" s="19"/>
      <c r="U95" s="19"/>
      <c r="V95" s="19"/>
      <c r="W95" s="19"/>
      <c r="X95" s="19"/>
      <c r="Y95" s="19"/>
      <c r="Z95" s="19"/>
      <c r="AA95" s="19"/>
      <c r="AB95" s="130"/>
      <c r="AC95" s="19"/>
      <c r="AD95" s="19"/>
      <c r="AE95" s="19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1"/>
    </row>
    <row r="96" spans="2:81" ht="12.75" customHeight="1">
      <c r="B96" s="15">
        <f t="shared" si="12"/>
        <v>83</v>
      </c>
      <c r="C96" s="120"/>
      <c r="D96" s="7"/>
      <c r="E96" s="47"/>
      <c r="F96" s="8"/>
      <c r="G96" s="22"/>
      <c r="H96" s="17"/>
      <c r="I96" s="44"/>
      <c r="J96" s="44"/>
      <c r="K96" s="125"/>
      <c r="L96" s="77"/>
      <c r="M96" s="9"/>
      <c r="N96" s="44"/>
      <c r="O96" s="44"/>
      <c r="P96" s="125"/>
      <c r="Q96" s="77"/>
      <c r="R96" s="18"/>
      <c r="S96" s="19"/>
      <c r="T96" s="19"/>
      <c r="U96" s="19"/>
      <c r="V96" s="19"/>
      <c r="W96" s="19"/>
      <c r="X96" s="19"/>
      <c r="Y96" s="19"/>
      <c r="Z96" s="19"/>
      <c r="AA96" s="19"/>
      <c r="AB96" s="130"/>
      <c r="AC96" s="19"/>
      <c r="AD96" s="19"/>
      <c r="AE96" s="19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1"/>
    </row>
    <row r="97" spans="2:81" ht="12.75" customHeight="1">
      <c r="B97" s="15">
        <f t="shared" si="12"/>
        <v>84</v>
      </c>
      <c r="C97" s="120"/>
      <c r="D97" s="7"/>
      <c r="E97" s="47"/>
      <c r="F97" s="8"/>
      <c r="G97" s="16"/>
      <c r="H97" s="17"/>
      <c r="I97" s="44"/>
      <c r="J97" s="44"/>
      <c r="K97" s="125"/>
      <c r="L97" s="77"/>
      <c r="M97" s="9"/>
      <c r="N97" s="44"/>
      <c r="O97" s="44"/>
      <c r="P97" s="125"/>
      <c r="Q97" s="77"/>
      <c r="R97" s="18"/>
      <c r="S97" s="19"/>
      <c r="T97" s="19"/>
      <c r="U97" s="19"/>
      <c r="V97" s="19"/>
      <c r="W97" s="19"/>
      <c r="X97" s="19"/>
      <c r="Y97" s="19"/>
      <c r="Z97" s="19"/>
      <c r="AA97" s="19"/>
      <c r="AB97" s="130"/>
      <c r="AC97" s="19"/>
      <c r="AD97" s="19"/>
      <c r="AE97" s="19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1"/>
    </row>
    <row r="98" spans="2:81" ht="12.75" customHeight="1">
      <c r="B98" s="15">
        <f t="shared" si="12"/>
        <v>85</v>
      </c>
      <c r="C98" s="120"/>
      <c r="D98" s="7"/>
      <c r="E98" s="47"/>
      <c r="F98" s="8"/>
      <c r="G98" s="16"/>
      <c r="H98" s="17"/>
      <c r="I98" s="44"/>
      <c r="J98" s="44"/>
      <c r="K98" s="125"/>
      <c r="L98" s="77"/>
      <c r="M98" s="9"/>
      <c r="N98" s="44"/>
      <c r="O98" s="44"/>
      <c r="P98" s="125"/>
      <c r="Q98" s="77"/>
      <c r="R98" s="18"/>
      <c r="S98" s="19"/>
      <c r="T98" s="19"/>
      <c r="U98" s="19"/>
      <c r="V98" s="19"/>
      <c r="W98" s="19"/>
      <c r="X98" s="19"/>
      <c r="Y98" s="19"/>
      <c r="Z98" s="19"/>
      <c r="AA98" s="19"/>
      <c r="AB98" s="130"/>
      <c r="AC98" s="19"/>
      <c r="AD98" s="19"/>
      <c r="AE98" s="19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1"/>
    </row>
    <row r="99" spans="2:81" ht="12.75" customHeight="1">
      <c r="B99" s="15">
        <f t="shared" si="12"/>
        <v>86</v>
      </c>
      <c r="C99" s="120"/>
      <c r="D99" s="7"/>
      <c r="E99" s="47"/>
      <c r="F99" s="8"/>
      <c r="G99" s="16"/>
      <c r="H99" s="17"/>
      <c r="I99" s="44"/>
      <c r="J99" s="44"/>
      <c r="K99" s="125"/>
      <c r="L99" s="77"/>
      <c r="M99" s="9"/>
      <c r="N99" s="44"/>
      <c r="O99" s="44"/>
      <c r="P99" s="125"/>
      <c r="Q99" s="77"/>
      <c r="R99" s="18"/>
      <c r="S99" s="19"/>
      <c r="T99" s="19"/>
      <c r="U99" s="19"/>
      <c r="V99" s="19"/>
      <c r="W99" s="19"/>
      <c r="X99" s="19"/>
      <c r="Y99" s="19"/>
      <c r="Z99" s="19"/>
      <c r="AA99" s="19"/>
      <c r="AB99" s="130"/>
      <c r="AC99" s="19"/>
      <c r="AD99" s="19"/>
      <c r="AE99" s="19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1"/>
    </row>
    <row r="100" spans="2:81" ht="12.75" customHeight="1">
      <c r="B100" s="15">
        <f t="shared" si="12"/>
        <v>87</v>
      </c>
      <c r="C100" s="120"/>
      <c r="D100" s="7"/>
      <c r="E100" s="47"/>
      <c r="F100" s="8"/>
      <c r="G100" s="22"/>
      <c r="H100" s="17"/>
      <c r="I100" s="44"/>
      <c r="J100" s="44"/>
      <c r="K100" s="125"/>
      <c r="L100" s="77"/>
      <c r="M100" s="9"/>
      <c r="N100" s="44"/>
      <c r="O100" s="44"/>
      <c r="P100" s="125"/>
      <c r="Q100" s="77"/>
      <c r="R100" s="18"/>
      <c r="S100" s="19"/>
      <c r="T100" s="19"/>
      <c r="U100" s="19"/>
      <c r="V100" s="19"/>
      <c r="W100" s="19"/>
      <c r="X100" s="19"/>
      <c r="Y100" s="19"/>
      <c r="Z100" s="19"/>
      <c r="AA100" s="19"/>
      <c r="AB100" s="130"/>
      <c r="AC100" s="19"/>
      <c r="AD100" s="19"/>
      <c r="AE100" s="19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1"/>
    </row>
    <row r="101" spans="2:81" ht="12.75" customHeight="1">
      <c r="B101" s="15">
        <f t="shared" si="12"/>
        <v>88</v>
      </c>
      <c r="C101" s="120"/>
      <c r="D101" s="7"/>
      <c r="E101" s="47"/>
      <c r="F101" s="8"/>
      <c r="G101" s="16"/>
      <c r="H101" s="17"/>
      <c r="I101" s="44"/>
      <c r="J101" s="44"/>
      <c r="K101" s="125"/>
      <c r="L101" s="77"/>
      <c r="M101" s="9"/>
      <c r="N101" s="44"/>
      <c r="O101" s="44"/>
      <c r="P101" s="125"/>
      <c r="Q101" s="77"/>
      <c r="R101" s="18"/>
      <c r="S101" s="19"/>
      <c r="T101" s="19"/>
      <c r="U101" s="19"/>
      <c r="V101" s="19"/>
      <c r="W101" s="19"/>
      <c r="X101" s="19"/>
      <c r="Y101" s="19"/>
      <c r="Z101" s="19"/>
      <c r="AA101" s="19"/>
      <c r="AB101" s="130"/>
      <c r="AC101" s="19"/>
      <c r="AD101" s="19"/>
      <c r="AE101" s="19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1"/>
    </row>
    <row r="102" spans="2:81" ht="12.75" customHeight="1">
      <c r="B102" s="15">
        <f t="shared" si="12"/>
        <v>89</v>
      </c>
      <c r="C102" s="120"/>
      <c r="D102" s="7"/>
      <c r="E102" s="47"/>
      <c r="F102" s="8"/>
      <c r="G102" s="16"/>
      <c r="H102" s="17"/>
      <c r="I102" s="44"/>
      <c r="J102" s="44"/>
      <c r="K102" s="125"/>
      <c r="L102" s="77"/>
      <c r="M102" s="9"/>
      <c r="N102" s="44"/>
      <c r="O102" s="44"/>
      <c r="P102" s="125"/>
      <c r="Q102" s="77"/>
      <c r="R102" s="18"/>
      <c r="S102" s="19"/>
      <c r="T102" s="19"/>
      <c r="U102" s="19"/>
      <c r="V102" s="19"/>
      <c r="W102" s="19"/>
      <c r="X102" s="19"/>
      <c r="Y102" s="19"/>
      <c r="Z102" s="19"/>
      <c r="AA102" s="19"/>
      <c r="AB102" s="130"/>
      <c r="AC102" s="19"/>
      <c r="AD102" s="19"/>
      <c r="AE102" s="19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1"/>
    </row>
    <row r="103" spans="2:81" ht="12.75" customHeight="1">
      <c r="B103" s="15">
        <f t="shared" si="12"/>
        <v>90</v>
      </c>
      <c r="C103" s="121"/>
      <c r="D103" s="7"/>
      <c r="E103" s="47"/>
      <c r="F103" s="8"/>
      <c r="G103" s="16"/>
      <c r="H103" s="17"/>
      <c r="I103" s="44"/>
      <c r="J103" s="44"/>
      <c r="K103" s="125"/>
      <c r="L103" s="77"/>
      <c r="M103" s="9"/>
      <c r="N103" s="44"/>
      <c r="O103" s="44"/>
      <c r="P103" s="125"/>
      <c r="Q103" s="77"/>
      <c r="R103" s="18"/>
      <c r="S103" s="19"/>
      <c r="T103" s="19"/>
      <c r="U103" s="19"/>
      <c r="V103" s="19"/>
      <c r="W103" s="19"/>
      <c r="X103" s="19"/>
      <c r="Y103" s="19"/>
      <c r="Z103" s="19"/>
      <c r="AA103" s="19"/>
      <c r="AB103" s="130"/>
      <c r="AC103" s="19"/>
      <c r="AD103" s="19"/>
      <c r="AE103" s="19"/>
      <c r="AF103" s="7"/>
      <c r="AG103" s="19"/>
      <c r="AH103" s="19"/>
      <c r="AI103" s="19"/>
      <c r="AJ103" s="19"/>
      <c r="AK103" s="24"/>
      <c r="AL103" s="19"/>
      <c r="AM103" s="19"/>
      <c r="AN103" s="19"/>
      <c r="AO103" s="24"/>
      <c r="AP103" s="24"/>
      <c r="AQ103" s="19"/>
      <c r="AR103" s="19"/>
      <c r="AS103" s="20"/>
      <c r="AT103" s="20"/>
      <c r="AU103" s="20"/>
      <c r="AV103" s="20"/>
      <c r="AW103" s="20"/>
      <c r="AX103" s="20"/>
      <c r="AY103" s="20"/>
      <c r="AZ103" s="20"/>
      <c r="BA103" s="20"/>
      <c r="BB103" s="19"/>
      <c r="BC103" s="19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1"/>
    </row>
    <row r="104" spans="2:81" ht="12.75" customHeight="1">
      <c r="B104" s="15">
        <f t="shared" si="12"/>
        <v>91</v>
      </c>
      <c r="C104" s="121"/>
      <c r="D104" s="7"/>
      <c r="E104" s="47"/>
      <c r="F104" s="8"/>
      <c r="G104" s="22"/>
      <c r="H104" s="17"/>
      <c r="I104" s="44"/>
      <c r="J104" s="44"/>
      <c r="K104" s="125"/>
      <c r="L104" s="77"/>
      <c r="M104" s="9"/>
      <c r="N104" s="44"/>
      <c r="O104" s="44"/>
      <c r="P104" s="125"/>
      <c r="Q104" s="77"/>
      <c r="R104" s="18"/>
      <c r="S104" s="19"/>
      <c r="T104" s="19"/>
      <c r="U104" s="19"/>
      <c r="V104" s="19"/>
      <c r="W104" s="19"/>
      <c r="X104" s="19"/>
      <c r="Y104" s="19"/>
      <c r="Z104" s="19"/>
      <c r="AA104" s="19"/>
      <c r="AB104" s="130"/>
      <c r="AC104" s="19"/>
      <c r="AD104" s="19"/>
      <c r="AE104" s="19"/>
      <c r="AF104" s="20"/>
      <c r="AG104" s="20"/>
      <c r="AH104" s="20"/>
      <c r="AI104" s="20"/>
      <c r="AJ104" s="20"/>
      <c r="AK104" s="20"/>
      <c r="AL104" s="20"/>
      <c r="AM104" s="19"/>
      <c r="AN104" s="20"/>
      <c r="AO104" s="24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1"/>
    </row>
    <row r="105" spans="2:81" ht="12.75" customHeight="1">
      <c r="B105" s="15">
        <f t="shared" si="12"/>
        <v>92</v>
      </c>
      <c r="C105" s="121"/>
      <c r="D105" s="7"/>
      <c r="E105" s="47"/>
      <c r="F105" s="8"/>
      <c r="G105" s="16"/>
      <c r="H105" s="17"/>
      <c r="I105" s="44"/>
      <c r="J105" s="44"/>
      <c r="K105" s="125"/>
      <c r="L105" s="77"/>
      <c r="M105" s="9"/>
      <c r="N105" s="44"/>
      <c r="O105" s="44"/>
      <c r="P105" s="125"/>
      <c r="Q105" s="77"/>
      <c r="R105" s="18"/>
      <c r="S105" s="19"/>
      <c r="T105" s="19"/>
      <c r="U105" s="19"/>
      <c r="V105" s="19"/>
      <c r="W105" s="19"/>
      <c r="X105" s="19"/>
      <c r="Y105" s="19"/>
      <c r="Z105" s="19"/>
      <c r="AA105" s="19"/>
      <c r="AB105" s="130"/>
      <c r="AC105" s="19"/>
      <c r="AD105" s="19"/>
      <c r="AE105" s="19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3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1"/>
    </row>
    <row r="106" spans="2:81" ht="12.75" customHeight="1">
      <c r="B106" s="15">
        <f t="shared" si="12"/>
        <v>93</v>
      </c>
      <c r="C106" s="121"/>
      <c r="D106" s="7"/>
      <c r="E106" s="47"/>
      <c r="F106" s="8"/>
      <c r="G106" s="16"/>
      <c r="H106" s="17"/>
      <c r="I106" s="44"/>
      <c r="J106" s="44"/>
      <c r="K106" s="125"/>
      <c r="L106" s="77"/>
      <c r="M106" s="9"/>
      <c r="N106" s="44"/>
      <c r="O106" s="44"/>
      <c r="P106" s="125"/>
      <c r="Q106" s="77"/>
      <c r="R106" s="18"/>
      <c r="S106" s="19"/>
      <c r="T106" s="19"/>
      <c r="U106" s="19"/>
      <c r="V106" s="19"/>
      <c r="W106" s="19"/>
      <c r="X106" s="19"/>
      <c r="Y106" s="19"/>
      <c r="Z106" s="19"/>
      <c r="AA106" s="19"/>
      <c r="AB106" s="130"/>
      <c r="AC106" s="19"/>
      <c r="AD106" s="19"/>
      <c r="AE106" s="19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1"/>
    </row>
    <row r="107" spans="2:81" ht="12.75" customHeight="1">
      <c r="B107" s="15">
        <f t="shared" si="12"/>
        <v>94</v>
      </c>
      <c r="C107" s="121"/>
      <c r="D107" s="7"/>
      <c r="E107" s="47"/>
      <c r="F107" s="8"/>
      <c r="G107" s="16"/>
      <c r="H107" s="17"/>
      <c r="I107" s="44"/>
      <c r="J107" s="44"/>
      <c r="K107" s="125"/>
      <c r="L107" s="77"/>
      <c r="M107" s="9"/>
      <c r="N107" s="44"/>
      <c r="O107" s="44"/>
      <c r="P107" s="125"/>
      <c r="Q107" s="77"/>
      <c r="R107" s="18"/>
      <c r="S107" s="19"/>
      <c r="T107" s="19"/>
      <c r="U107" s="19"/>
      <c r="V107" s="19"/>
      <c r="W107" s="19"/>
      <c r="X107" s="19"/>
      <c r="Y107" s="19"/>
      <c r="Z107" s="19"/>
      <c r="AA107" s="19"/>
      <c r="AB107" s="130"/>
      <c r="AC107" s="19"/>
      <c r="AD107" s="19"/>
      <c r="AE107" s="19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1"/>
    </row>
    <row r="108" spans="2:81" ht="12.75" customHeight="1">
      <c r="B108" s="15">
        <f t="shared" si="12"/>
        <v>95</v>
      </c>
      <c r="C108" s="120"/>
      <c r="D108" s="7"/>
      <c r="E108" s="22"/>
      <c r="F108" s="8"/>
      <c r="G108" s="22"/>
      <c r="H108" s="17"/>
      <c r="I108" s="44"/>
      <c r="J108" s="44"/>
      <c r="K108" s="125"/>
      <c r="L108" s="77"/>
      <c r="M108" s="9"/>
      <c r="N108" s="44"/>
      <c r="O108" s="44"/>
      <c r="P108" s="125"/>
      <c r="Q108" s="77"/>
      <c r="R108" s="18"/>
      <c r="S108" s="19"/>
      <c r="T108" s="19"/>
      <c r="U108" s="19"/>
      <c r="V108" s="19"/>
      <c r="W108" s="19"/>
      <c r="X108" s="19"/>
      <c r="Y108" s="19"/>
      <c r="Z108" s="19"/>
      <c r="AA108" s="19"/>
      <c r="AB108" s="130"/>
      <c r="AC108" s="19"/>
      <c r="AD108" s="19"/>
      <c r="AE108" s="19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1"/>
    </row>
    <row r="109" spans="2:81" ht="12.75" customHeight="1" thickBot="1">
      <c r="B109" s="15">
        <f t="shared" si="12"/>
        <v>96</v>
      </c>
      <c r="C109" s="122"/>
      <c r="D109" s="7"/>
      <c r="E109" s="26"/>
      <c r="F109" s="25"/>
      <c r="G109" s="26"/>
      <c r="H109" s="27"/>
      <c r="I109" s="45"/>
      <c r="J109" s="45"/>
      <c r="K109" s="126"/>
      <c r="L109" s="77"/>
      <c r="M109" s="28"/>
      <c r="N109" s="45"/>
      <c r="O109" s="45"/>
      <c r="P109" s="126"/>
      <c r="Q109" s="77"/>
      <c r="R109" s="29"/>
      <c r="S109" s="30"/>
      <c r="T109" s="30"/>
      <c r="U109" s="30"/>
      <c r="V109" s="30"/>
      <c r="W109" s="30"/>
      <c r="X109" s="30"/>
      <c r="Y109" s="30"/>
      <c r="Z109" s="30"/>
      <c r="AA109" s="30"/>
      <c r="AB109" s="131"/>
      <c r="AC109" s="30"/>
      <c r="AD109" s="30"/>
      <c r="AE109" s="30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2"/>
    </row>
    <row r="110" spans="2:81" ht="3.75" customHeight="1"/>
    <row r="111" spans="2:81">
      <c r="B111" s="231" t="s">
        <v>14</v>
      </c>
      <c r="C111" s="231"/>
      <c r="D111" s="37" t="s">
        <v>18</v>
      </c>
      <c r="E111" s="46" t="s">
        <v>18</v>
      </c>
      <c r="F111" s="37" t="s">
        <v>18</v>
      </c>
      <c r="G111" s="37" t="s">
        <v>18</v>
      </c>
      <c r="H111" s="37" t="s">
        <v>18</v>
      </c>
      <c r="I111" s="37" t="s">
        <v>18</v>
      </c>
      <c r="J111" s="37" t="s">
        <v>18</v>
      </c>
      <c r="K111" s="37" t="s">
        <v>18</v>
      </c>
      <c r="L111" s="37" t="s">
        <v>18</v>
      </c>
      <c r="M111" s="37" t="s">
        <v>18</v>
      </c>
      <c r="N111" s="37" t="s">
        <v>18</v>
      </c>
      <c r="O111" s="37" t="s">
        <v>18</v>
      </c>
      <c r="P111" s="37" t="s">
        <v>18</v>
      </c>
      <c r="Q111" s="37" t="s">
        <v>18</v>
      </c>
      <c r="R111" s="37" t="s">
        <v>18</v>
      </c>
      <c r="S111" s="37" t="s">
        <v>18</v>
      </c>
      <c r="T111" s="37" t="s">
        <v>18</v>
      </c>
      <c r="U111" s="37" t="s">
        <v>18</v>
      </c>
      <c r="V111" s="37" t="s">
        <v>18</v>
      </c>
      <c r="W111" s="37" t="s">
        <v>18</v>
      </c>
      <c r="X111" s="37" t="s">
        <v>18</v>
      </c>
      <c r="Y111" s="37" t="s">
        <v>18</v>
      </c>
      <c r="Z111" s="37" t="s">
        <v>18</v>
      </c>
      <c r="AA111" s="37" t="s">
        <v>18</v>
      </c>
      <c r="AB111" s="37" t="s">
        <v>18</v>
      </c>
      <c r="AC111" s="37" t="s">
        <v>18</v>
      </c>
      <c r="AD111" s="37" t="s">
        <v>18</v>
      </c>
      <c r="AE111" s="37" t="s">
        <v>18</v>
      </c>
      <c r="AF111" s="37" t="s">
        <v>18</v>
      </c>
      <c r="AG111" s="37" t="s">
        <v>18</v>
      </c>
      <c r="AH111" s="37" t="s">
        <v>18</v>
      </c>
      <c r="AI111" s="37" t="s">
        <v>18</v>
      </c>
      <c r="AJ111" s="37" t="s">
        <v>18</v>
      </c>
      <c r="AK111" s="37" t="s">
        <v>18</v>
      </c>
      <c r="AL111" s="37" t="s">
        <v>18</v>
      </c>
      <c r="AM111" s="37" t="s">
        <v>18</v>
      </c>
      <c r="AN111" s="37" t="s">
        <v>18</v>
      </c>
      <c r="AO111" s="37" t="s">
        <v>18</v>
      </c>
      <c r="AP111" s="37" t="s">
        <v>18</v>
      </c>
      <c r="AQ111" s="37" t="s">
        <v>18</v>
      </c>
      <c r="AR111" s="37" t="s">
        <v>18</v>
      </c>
      <c r="AS111" s="37" t="s">
        <v>18</v>
      </c>
      <c r="AT111" s="37" t="s">
        <v>18</v>
      </c>
      <c r="AU111" s="37" t="s">
        <v>18</v>
      </c>
      <c r="AV111" s="37" t="s">
        <v>18</v>
      </c>
      <c r="AW111" s="37" t="s">
        <v>18</v>
      </c>
      <c r="AX111" s="37" t="s">
        <v>18</v>
      </c>
      <c r="AY111" s="37" t="s">
        <v>18</v>
      </c>
      <c r="AZ111" s="37" t="s">
        <v>18</v>
      </c>
      <c r="BA111" s="37" t="s">
        <v>18</v>
      </c>
      <c r="BB111" s="37" t="s">
        <v>18</v>
      </c>
      <c r="BC111" s="37" t="s">
        <v>18</v>
      </c>
      <c r="BD111" s="37" t="s">
        <v>18</v>
      </c>
      <c r="BE111" s="37" t="s">
        <v>18</v>
      </c>
      <c r="BF111" s="37" t="s">
        <v>18</v>
      </c>
      <c r="BG111" s="37" t="s">
        <v>18</v>
      </c>
      <c r="BH111" s="37" t="s">
        <v>18</v>
      </c>
      <c r="BI111" s="37" t="s">
        <v>18</v>
      </c>
      <c r="BJ111" s="37" t="s">
        <v>18</v>
      </c>
      <c r="BK111" s="37" t="s">
        <v>18</v>
      </c>
      <c r="BL111" s="37" t="s">
        <v>18</v>
      </c>
      <c r="BM111" s="37" t="s">
        <v>18</v>
      </c>
      <c r="BN111" s="37" t="s">
        <v>18</v>
      </c>
      <c r="BO111" s="37" t="s">
        <v>18</v>
      </c>
      <c r="BP111" s="37" t="s">
        <v>18</v>
      </c>
      <c r="BQ111" s="37" t="s">
        <v>18</v>
      </c>
      <c r="BR111" s="37" t="s">
        <v>18</v>
      </c>
      <c r="BS111" s="37" t="s">
        <v>18</v>
      </c>
      <c r="BT111" s="37" t="s">
        <v>18</v>
      </c>
      <c r="BU111" s="37" t="s">
        <v>18</v>
      </c>
      <c r="BV111" s="37" t="s">
        <v>18</v>
      </c>
      <c r="BW111" s="37" t="s">
        <v>18</v>
      </c>
      <c r="BX111" s="37" t="s">
        <v>18</v>
      </c>
      <c r="BY111" s="37" t="s">
        <v>18</v>
      </c>
      <c r="BZ111" s="37" t="s">
        <v>18</v>
      </c>
      <c r="CA111" s="37" t="s">
        <v>18</v>
      </c>
      <c r="CB111" s="37" t="s">
        <v>18</v>
      </c>
      <c r="CC111" s="37" t="s">
        <v>18</v>
      </c>
    </row>
  </sheetData>
  <mergeCells count="47">
    <mergeCell ref="B2:R2"/>
    <mergeCell ref="B4:C4"/>
    <mergeCell ref="D4:F4"/>
    <mergeCell ref="B6:C6"/>
    <mergeCell ref="D6:F6"/>
    <mergeCell ref="G6:G8"/>
    <mergeCell ref="B8:C8"/>
    <mergeCell ref="D8:F8"/>
    <mergeCell ref="BW10:CC10"/>
    <mergeCell ref="B10:C10"/>
    <mergeCell ref="I10:M11"/>
    <mergeCell ref="N10:R11"/>
    <mergeCell ref="S10:Y10"/>
    <mergeCell ref="Z10:AF10"/>
    <mergeCell ref="AG10:AM10"/>
    <mergeCell ref="B11:B13"/>
    <mergeCell ref="G11:G13"/>
    <mergeCell ref="H11:H13"/>
    <mergeCell ref="S11:Y11"/>
    <mergeCell ref="BB11:BH11"/>
    <mergeCell ref="BI11:BO11"/>
    <mergeCell ref="AN10:AT10"/>
    <mergeCell ref="AU10:BA10"/>
    <mergeCell ref="BB10:BH10"/>
    <mergeCell ref="BI10:BO10"/>
    <mergeCell ref="Q12:Q13"/>
    <mergeCell ref="R12:R13"/>
    <mergeCell ref="BP11:BV11"/>
    <mergeCell ref="BP10:BV10"/>
    <mergeCell ref="BW11:CC11"/>
    <mergeCell ref="C12:C13"/>
    <mergeCell ref="D12:D13"/>
    <mergeCell ref="E12:E13"/>
    <mergeCell ref="F12:F13"/>
    <mergeCell ref="I12:I13"/>
    <mergeCell ref="J12:J13"/>
    <mergeCell ref="K12:K13"/>
    <mergeCell ref="L12:L13"/>
    <mergeCell ref="Z11:AF11"/>
    <mergeCell ref="AG11:AM11"/>
    <mergeCell ref="AN11:AT11"/>
    <mergeCell ref="AU11:BA11"/>
    <mergeCell ref="B111:C111"/>
    <mergeCell ref="M12:M13"/>
    <mergeCell ref="N12:N13"/>
    <mergeCell ref="O12:O13"/>
    <mergeCell ref="P12:P13"/>
  </mergeCells>
  <phoneticPr fontId="2" type="noConversion"/>
  <conditionalFormatting sqref="S12:CC13">
    <cfRule type="expression" dxfId="745" priority="23">
      <formula>IF(WEEKDAY(S$12)=2,1,0)</formula>
    </cfRule>
  </conditionalFormatting>
  <conditionalFormatting sqref="H14:H109">
    <cfRule type="iconSet" priority="22">
      <iconSet iconSet="3Symbols" showValue="0">
        <cfvo type="percent" val="0"/>
        <cfvo type="num" val="0"/>
        <cfvo type="num" val="1"/>
      </iconSet>
    </cfRule>
  </conditionalFormatting>
  <conditionalFormatting sqref="C14:R109">
    <cfRule type="expression" dxfId="744" priority="20">
      <formula>$H14&lt;0</formula>
    </cfRule>
    <cfRule type="expression" dxfId="743" priority="21">
      <formula>IF(ISBLANK($O14)=FALSE,1,0)</formula>
    </cfRule>
  </conditionalFormatting>
  <conditionalFormatting sqref="S14:CC109">
    <cfRule type="expression" dxfId="742" priority="3">
      <formula>IF(S$12=$F$10,1,0)</formula>
    </cfRule>
    <cfRule type="expression" dxfId="741" priority="17">
      <formula>IF(S$12=$D$8,1,0)</formula>
    </cfRule>
    <cfRule type="expression" dxfId="740" priority="18">
      <formula>(IF((S$13=$O14),1,2)=1)</formula>
    </cfRule>
    <cfRule type="expression" dxfId="739" priority="19">
      <formula>(IF((S$13&lt;=$J14),(IF((S$13&gt;=$I14),1,2)),3)=1)</formula>
    </cfRule>
  </conditionalFormatting>
  <conditionalFormatting sqref="C14:G109">
    <cfRule type="expression" dxfId="738" priority="8">
      <formula>(IF($D14=1,1,0)=1)</formula>
    </cfRule>
    <cfRule type="expression" dxfId="737" priority="9">
      <formula>(IF($D14=2,1,0)=1)</formula>
    </cfRule>
    <cfRule type="expression" dxfId="736" priority="10">
      <formula>(IF($D14=3,1,0)=1)</formula>
    </cfRule>
    <cfRule type="expression" dxfId="735" priority="11">
      <formula>(IF($D14=4,1,0)=1)</formula>
    </cfRule>
    <cfRule type="expression" dxfId="734" priority="12">
      <formula>(IF($D14=5,1,0)=1)</formula>
    </cfRule>
    <cfRule type="expression" dxfId="733" priority="13">
      <formula>(IF($D14=6,1,0)=1)</formula>
    </cfRule>
    <cfRule type="expression" dxfId="732" priority="14">
      <formula>(IF($D14=7,1,0)=1)</formula>
    </cfRule>
    <cfRule type="expression" dxfId="731" priority="15">
      <formula>(IF($D14=8,1,0)=1)</formula>
    </cfRule>
    <cfRule type="expression" dxfId="730" priority="16">
      <formula>(IF($D14=9,1,0)=1)</formula>
    </cfRule>
  </conditionalFormatting>
  <conditionalFormatting sqref="C14:CC109">
    <cfRule type="expression" dxfId="729" priority="7">
      <formula>(IF($D14=0,1,0)=1)</formula>
    </cfRule>
  </conditionalFormatting>
  <conditionalFormatting sqref="S12:CC109">
    <cfRule type="expression" dxfId="728" priority="4">
      <formula>(IF(OR(S$13=$H$8,S$13=$I$8,S$13=$J$8,S$13=$K$8,S$13=$L$8,S$13=$M$8,S$13=$N$8,S$13=$O$8,S$13=$P$8,S$13=$Q$8),1,0))</formula>
    </cfRule>
    <cfRule type="expression" dxfId="727" priority="5">
      <formula>IF(WEEKDAY(S$12)=1,1,0)</formula>
    </cfRule>
    <cfRule type="expression" dxfId="726" priority="6">
      <formula>IF(WEEKDAY(S$12)=7,1,0)</formula>
    </cfRule>
  </conditionalFormatting>
  <conditionalFormatting sqref="H8:Q8">
    <cfRule type="expression" dxfId="725" priority="2">
      <formula>(IF(ISBLANK(H$8)=FALSE,1,0))</formula>
    </cfRule>
  </conditionalFormatting>
  <conditionalFormatting sqref="H6:Q6">
    <cfRule type="expression" dxfId="724" priority="1">
      <formula>(IF(ISBLANK(H$8)=FALSE,1,0))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CX76"/>
  <sheetViews>
    <sheetView showGridLines="0" tabSelected="1" zoomScale="70" zoomScaleNormal="70" workbookViewId="0">
      <pane xSplit="18" ySplit="13" topLeftCell="AN14" activePane="bottomRight" state="frozen"/>
      <selection pane="topRight" activeCell="Q1" sqref="Q1"/>
      <selection pane="bottomLeft" activeCell="A10" sqref="A10"/>
      <selection pane="bottomRight" activeCell="X47" sqref="X47"/>
    </sheetView>
  </sheetViews>
  <sheetFormatPr defaultColWidth="9.140625" defaultRowHeight="12"/>
  <cols>
    <col min="1" max="1" width="1" style="1" customWidth="1"/>
    <col min="2" max="2" width="5.85546875" style="1" customWidth="1"/>
    <col min="3" max="3" width="8.28515625" style="4" customWidth="1"/>
    <col min="4" max="4" width="6.42578125" style="4" bestFit="1" customWidth="1"/>
    <col min="5" max="5" width="6.7109375" style="2" customWidth="1"/>
    <col min="6" max="6" width="29" style="3" customWidth="1"/>
    <col min="7" max="7" width="10" style="4" customWidth="1"/>
    <col min="8" max="8" width="6" style="3" customWidth="1"/>
    <col min="9" max="12" width="6.42578125" style="4" bestFit="1" customWidth="1"/>
    <col min="13" max="13" width="6.7109375" style="3" customWidth="1"/>
    <col min="14" max="16" width="6.42578125" style="4" bestFit="1" customWidth="1"/>
    <col min="17" max="17" width="5.5703125" style="4" customWidth="1"/>
    <col min="18" max="18" width="6" style="4" customWidth="1"/>
    <col min="19" max="31" width="3.85546875" style="5" bestFit="1" customWidth="1"/>
    <col min="32" max="101" width="3.85546875" style="4" bestFit="1" customWidth="1"/>
    <col min="102" max="102" width="3.85546875" style="4" customWidth="1"/>
    <col min="103" max="16384" width="9.140625" style="1"/>
  </cols>
  <sheetData>
    <row r="1" spans="2:102" ht="7.5" customHeight="1"/>
    <row r="2" spans="2:102" ht="18" customHeight="1">
      <c r="B2" s="255" t="s">
        <v>129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7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</row>
    <row r="3" spans="2:102" ht="5.25" customHeight="1"/>
    <row r="4" spans="2:102" ht="13.5" customHeight="1">
      <c r="B4" s="258" t="s">
        <v>48</v>
      </c>
      <c r="C4" s="258"/>
      <c r="D4" s="258" t="s">
        <v>128</v>
      </c>
      <c r="E4" s="258"/>
      <c r="F4" s="258"/>
      <c r="AN4" s="3"/>
    </row>
    <row r="5" spans="2:102" ht="5.25" customHeight="1">
      <c r="B5" s="3"/>
      <c r="C5" s="3"/>
    </row>
    <row r="6" spans="2:102" ht="13.5">
      <c r="B6" s="258"/>
      <c r="C6" s="258"/>
      <c r="D6" s="259"/>
      <c r="E6" s="259"/>
      <c r="F6" s="259"/>
      <c r="G6" s="260" t="s">
        <v>100</v>
      </c>
      <c r="H6" s="139">
        <v>1</v>
      </c>
      <c r="I6" s="139">
        <v>2</v>
      </c>
      <c r="J6" s="139">
        <v>3</v>
      </c>
      <c r="K6" s="139">
        <v>4</v>
      </c>
      <c r="L6" s="139">
        <v>5</v>
      </c>
      <c r="M6" s="139">
        <v>6</v>
      </c>
      <c r="N6" s="139">
        <v>7</v>
      </c>
      <c r="O6" s="139">
        <v>8</v>
      </c>
      <c r="P6" s="139">
        <v>9</v>
      </c>
      <c r="Q6" s="139">
        <v>10</v>
      </c>
      <c r="AN6" s="3"/>
    </row>
    <row r="7" spans="2:102" ht="5.25" customHeight="1">
      <c r="B7" s="3"/>
      <c r="C7" s="3"/>
      <c r="G7" s="261"/>
      <c r="H7" s="135"/>
      <c r="I7" s="136"/>
      <c r="J7" s="136"/>
      <c r="K7" s="136"/>
      <c r="L7" s="136"/>
      <c r="M7" s="137"/>
      <c r="N7" s="136"/>
      <c r="O7" s="136"/>
      <c r="P7" s="136"/>
      <c r="Q7" s="138"/>
    </row>
    <row r="8" spans="2:102" ht="13.5" customHeight="1">
      <c r="B8" s="263" t="s">
        <v>124</v>
      </c>
      <c r="C8" s="263"/>
      <c r="D8" s="264">
        <v>44140</v>
      </c>
      <c r="E8" s="264"/>
      <c r="F8" s="264"/>
      <c r="G8" s="262"/>
      <c r="H8" s="140"/>
      <c r="I8" s="140"/>
      <c r="J8" s="140"/>
      <c r="K8" s="140"/>
      <c r="L8" s="140"/>
      <c r="M8" s="140"/>
      <c r="N8" s="140"/>
      <c r="O8" s="140"/>
      <c r="P8" s="140"/>
      <c r="Q8" s="140"/>
      <c r="AN8" s="3"/>
    </row>
    <row r="9" spans="2:102" ht="8.25" customHeight="1" thickBot="1"/>
    <row r="10" spans="2:102" ht="13.5" customHeight="1">
      <c r="B10" s="246" t="s">
        <v>7</v>
      </c>
      <c r="C10" s="247"/>
      <c r="D10" s="33">
        <v>43908</v>
      </c>
      <c r="E10" s="149" t="s">
        <v>2</v>
      </c>
      <c r="F10" s="49">
        <f ca="1">TODAY()</f>
        <v>44138</v>
      </c>
      <c r="G10" s="149" t="s">
        <v>8</v>
      </c>
      <c r="H10" s="35" t="str">
        <f ca="1">WEEKNUM($F$10) &amp; "th"</f>
        <v>45th</v>
      </c>
      <c r="I10" s="248" t="s">
        <v>12</v>
      </c>
      <c r="J10" s="248"/>
      <c r="K10" s="248"/>
      <c r="L10" s="248"/>
      <c r="M10" s="248"/>
      <c r="N10" s="248" t="s">
        <v>13</v>
      </c>
      <c r="O10" s="248"/>
      <c r="P10" s="248"/>
      <c r="Q10" s="248"/>
      <c r="R10" s="248"/>
      <c r="S10" s="244" t="str">
        <f>WEEKNUM(S11) &amp; "th"</f>
        <v>12th</v>
      </c>
      <c r="T10" s="244"/>
      <c r="U10" s="244"/>
      <c r="V10" s="244"/>
      <c r="W10" s="244"/>
      <c r="X10" s="244"/>
      <c r="Y10" s="244"/>
      <c r="Z10" s="244" t="str">
        <f>WEEKNUM(Z11) &amp; "th"</f>
        <v>13th</v>
      </c>
      <c r="AA10" s="244"/>
      <c r="AB10" s="244"/>
      <c r="AC10" s="244"/>
      <c r="AD10" s="244"/>
      <c r="AE10" s="244"/>
      <c r="AF10" s="244"/>
      <c r="AG10" s="244" t="str">
        <f>WEEKNUM(AG11) &amp; "th"</f>
        <v>14th</v>
      </c>
      <c r="AH10" s="244"/>
      <c r="AI10" s="244"/>
      <c r="AJ10" s="244"/>
      <c r="AK10" s="244"/>
      <c r="AL10" s="244"/>
      <c r="AM10" s="244"/>
      <c r="AN10" s="244" t="str">
        <f>WEEKNUM(AN11) &amp; "th"</f>
        <v>15th</v>
      </c>
      <c r="AO10" s="244"/>
      <c r="AP10" s="244"/>
      <c r="AQ10" s="244"/>
      <c r="AR10" s="244"/>
      <c r="AS10" s="244"/>
      <c r="AT10" s="244"/>
      <c r="AU10" s="244" t="str">
        <f>WEEKNUM(AU11) &amp; "th"</f>
        <v>16th</v>
      </c>
      <c r="AV10" s="244"/>
      <c r="AW10" s="244"/>
      <c r="AX10" s="244"/>
      <c r="AY10" s="244"/>
      <c r="AZ10" s="244"/>
      <c r="BA10" s="244"/>
      <c r="BB10" s="244" t="str">
        <f>WEEKNUM(BB11) &amp; "th"</f>
        <v>17th</v>
      </c>
      <c r="BC10" s="244"/>
      <c r="BD10" s="244"/>
      <c r="BE10" s="244"/>
      <c r="BF10" s="244"/>
      <c r="BG10" s="244"/>
      <c r="BH10" s="244"/>
      <c r="BI10" s="244" t="str">
        <f>WEEKNUM(BI11) &amp; "th"</f>
        <v>18th</v>
      </c>
      <c r="BJ10" s="244"/>
      <c r="BK10" s="244"/>
      <c r="BL10" s="244"/>
      <c r="BM10" s="244"/>
      <c r="BN10" s="244"/>
      <c r="BO10" s="244"/>
      <c r="BP10" s="244" t="str">
        <f>WEEKNUM(BP11) &amp; "th"</f>
        <v>19th</v>
      </c>
      <c r="BQ10" s="244"/>
      <c r="BR10" s="244"/>
      <c r="BS10" s="244"/>
      <c r="BT10" s="244"/>
      <c r="BU10" s="244"/>
      <c r="BV10" s="244"/>
      <c r="BW10" s="244" t="str">
        <f>WEEKNUM(BW11) &amp; "th"</f>
        <v>20th</v>
      </c>
      <c r="BX10" s="244"/>
      <c r="BY10" s="244"/>
      <c r="BZ10" s="244"/>
      <c r="CA10" s="244"/>
      <c r="CB10" s="244"/>
      <c r="CC10" s="245"/>
      <c r="CD10" s="244" t="str">
        <f>WEEKNUM(CD11) &amp; "th"</f>
        <v>21th</v>
      </c>
      <c r="CE10" s="244"/>
      <c r="CF10" s="244"/>
      <c r="CG10" s="244"/>
      <c r="CH10" s="244"/>
      <c r="CI10" s="244"/>
      <c r="CJ10" s="245"/>
      <c r="CK10" s="244" t="str">
        <f>WEEKNUM(CK11) &amp; "th"</f>
        <v>22th</v>
      </c>
      <c r="CL10" s="244"/>
      <c r="CM10" s="244"/>
      <c r="CN10" s="244"/>
      <c r="CO10" s="244"/>
      <c r="CP10" s="244"/>
      <c r="CQ10" s="245"/>
      <c r="CR10" s="244" t="str">
        <f>WEEKNUM(CR11) &amp; "th"</f>
        <v>23th</v>
      </c>
      <c r="CS10" s="244"/>
      <c r="CT10" s="244"/>
      <c r="CU10" s="244"/>
      <c r="CV10" s="244"/>
      <c r="CW10" s="244"/>
      <c r="CX10" s="245"/>
    </row>
    <row r="11" spans="2:102" ht="13.5" customHeight="1">
      <c r="B11" s="250" t="s">
        <v>9</v>
      </c>
      <c r="C11" s="50" t="s">
        <v>6</v>
      </c>
      <c r="D11" s="43"/>
      <c r="E11" s="38"/>
      <c r="F11" s="39"/>
      <c r="G11" s="249" t="s">
        <v>130</v>
      </c>
      <c r="H11" s="253" t="s">
        <v>1</v>
      </c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37">
        <f>S12</f>
        <v>43908</v>
      </c>
      <c r="T11" s="237"/>
      <c r="U11" s="237"/>
      <c r="V11" s="237"/>
      <c r="W11" s="237"/>
      <c r="X11" s="237"/>
      <c r="Y11" s="237"/>
      <c r="Z11" s="237">
        <f>Z12</f>
        <v>43915</v>
      </c>
      <c r="AA11" s="237"/>
      <c r="AB11" s="237"/>
      <c r="AC11" s="237"/>
      <c r="AD11" s="237"/>
      <c r="AE11" s="237"/>
      <c r="AF11" s="237"/>
      <c r="AG11" s="237">
        <f>AG12</f>
        <v>43922</v>
      </c>
      <c r="AH11" s="237"/>
      <c r="AI11" s="237"/>
      <c r="AJ11" s="237"/>
      <c r="AK11" s="237"/>
      <c r="AL11" s="237"/>
      <c r="AM11" s="237"/>
      <c r="AN11" s="237">
        <f>AN12</f>
        <v>43929</v>
      </c>
      <c r="AO11" s="237"/>
      <c r="AP11" s="237"/>
      <c r="AQ11" s="237"/>
      <c r="AR11" s="237"/>
      <c r="AS11" s="237"/>
      <c r="AT11" s="237"/>
      <c r="AU11" s="237">
        <f>AU12</f>
        <v>43936</v>
      </c>
      <c r="AV11" s="237"/>
      <c r="AW11" s="237"/>
      <c r="AX11" s="237"/>
      <c r="AY11" s="237"/>
      <c r="AZ11" s="237"/>
      <c r="BA11" s="237"/>
      <c r="BB11" s="237">
        <f>BB12</f>
        <v>43943</v>
      </c>
      <c r="BC11" s="237"/>
      <c r="BD11" s="237"/>
      <c r="BE11" s="237"/>
      <c r="BF11" s="237"/>
      <c r="BG11" s="237"/>
      <c r="BH11" s="237"/>
      <c r="BI11" s="237">
        <f>BI12</f>
        <v>43950</v>
      </c>
      <c r="BJ11" s="237"/>
      <c r="BK11" s="237"/>
      <c r="BL11" s="237"/>
      <c r="BM11" s="237"/>
      <c r="BN11" s="237"/>
      <c r="BO11" s="237"/>
      <c r="BP11" s="237">
        <f>BP12</f>
        <v>43957</v>
      </c>
      <c r="BQ11" s="237"/>
      <c r="BR11" s="237"/>
      <c r="BS11" s="237"/>
      <c r="BT11" s="237"/>
      <c r="BU11" s="237"/>
      <c r="BV11" s="237"/>
      <c r="BW11" s="237">
        <f>BW12</f>
        <v>43964</v>
      </c>
      <c r="BX11" s="237"/>
      <c r="BY11" s="237"/>
      <c r="BZ11" s="237"/>
      <c r="CA11" s="237"/>
      <c r="CB11" s="237"/>
      <c r="CC11" s="238"/>
      <c r="CD11" s="237">
        <f>CD12</f>
        <v>43971</v>
      </c>
      <c r="CE11" s="237"/>
      <c r="CF11" s="237"/>
      <c r="CG11" s="237"/>
      <c r="CH11" s="237"/>
      <c r="CI11" s="237"/>
      <c r="CJ11" s="238"/>
      <c r="CK11" s="237">
        <f>CK12</f>
        <v>43978</v>
      </c>
      <c r="CL11" s="237"/>
      <c r="CM11" s="237"/>
      <c r="CN11" s="237"/>
      <c r="CO11" s="237"/>
      <c r="CP11" s="237"/>
      <c r="CQ11" s="238"/>
      <c r="CR11" s="237">
        <f>CR12</f>
        <v>43985</v>
      </c>
      <c r="CS11" s="237"/>
      <c r="CT11" s="237"/>
      <c r="CU11" s="237"/>
      <c r="CV11" s="237"/>
      <c r="CW11" s="237"/>
      <c r="CX11" s="238"/>
    </row>
    <row r="12" spans="2:102" s="2" customFormat="1" ht="13.5" customHeight="1">
      <c r="B12" s="250"/>
      <c r="C12" s="239" t="s">
        <v>15</v>
      </c>
      <c r="D12" s="240" t="s">
        <v>22</v>
      </c>
      <c r="E12" s="241" t="s">
        <v>21</v>
      </c>
      <c r="F12" s="242" t="s">
        <v>5</v>
      </c>
      <c r="G12" s="249"/>
      <c r="H12" s="254"/>
      <c r="I12" s="232" t="s">
        <v>19</v>
      </c>
      <c r="J12" s="232" t="s">
        <v>20</v>
      </c>
      <c r="K12" s="243" t="s">
        <v>98</v>
      </c>
      <c r="L12" s="232" t="s">
        <v>16</v>
      </c>
      <c r="M12" s="232" t="s">
        <v>17</v>
      </c>
      <c r="N12" s="234" t="s">
        <v>19</v>
      </c>
      <c r="O12" s="234" t="s">
        <v>20</v>
      </c>
      <c r="P12" s="236" t="s">
        <v>98</v>
      </c>
      <c r="Q12" s="234" t="s">
        <v>16</v>
      </c>
      <c r="R12" s="234" t="s">
        <v>17</v>
      </c>
      <c r="S12" s="6">
        <f t="shared" ref="S12:BH12" si="0">S13</f>
        <v>43908</v>
      </c>
      <c r="T12" s="6">
        <f t="shared" si="0"/>
        <v>43909</v>
      </c>
      <c r="U12" s="6">
        <f t="shared" si="0"/>
        <v>43910</v>
      </c>
      <c r="V12" s="6">
        <f t="shared" si="0"/>
        <v>43911</v>
      </c>
      <c r="W12" s="6">
        <f t="shared" si="0"/>
        <v>43912</v>
      </c>
      <c r="X12" s="6">
        <f t="shared" si="0"/>
        <v>43913</v>
      </c>
      <c r="Y12" s="6">
        <f t="shared" si="0"/>
        <v>43914</v>
      </c>
      <c r="Z12" s="6">
        <f t="shared" si="0"/>
        <v>43915</v>
      </c>
      <c r="AA12" s="6">
        <f t="shared" si="0"/>
        <v>43916</v>
      </c>
      <c r="AB12" s="127">
        <f t="shared" si="0"/>
        <v>43917</v>
      </c>
      <c r="AC12" s="6">
        <f t="shared" si="0"/>
        <v>43918</v>
      </c>
      <c r="AD12" s="6">
        <f t="shared" si="0"/>
        <v>43919</v>
      </c>
      <c r="AE12" s="6">
        <f t="shared" si="0"/>
        <v>43920</v>
      </c>
      <c r="AF12" s="6">
        <f t="shared" si="0"/>
        <v>43921</v>
      </c>
      <c r="AG12" s="6">
        <f t="shared" si="0"/>
        <v>43922</v>
      </c>
      <c r="AH12" s="6">
        <f t="shared" si="0"/>
        <v>43923</v>
      </c>
      <c r="AI12" s="6">
        <f t="shared" si="0"/>
        <v>43924</v>
      </c>
      <c r="AJ12" s="6">
        <f t="shared" si="0"/>
        <v>43925</v>
      </c>
      <c r="AK12" s="6">
        <f t="shared" si="0"/>
        <v>43926</v>
      </c>
      <c r="AL12" s="6">
        <f t="shared" si="0"/>
        <v>43927</v>
      </c>
      <c r="AM12" s="6">
        <f t="shared" si="0"/>
        <v>43928</v>
      </c>
      <c r="AN12" s="6">
        <f t="shared" si="0"/>
        <v>43929</v>
      </c>
      <c r="AO12" s="6">
        <f t="shared" si="0"/>
        <v>43930</v>
      </c>
      <c r="AP12" s="6">
        <f t="shared" si="0"/>
        <v>43931</v>
      </c>
      <c r="AQ12" s="6">
        <f t="shared" si="0"/>
        <v>43932</v>
      </c>
      <c r="AR12" s="6">
        <f t="shared" si="0"/>
        <v>43933</v>
      </c>
      <c r="AS12" s="6">
        <f t="shared" si="0"/>
        <v>43934</v>
      </c>
      <c r="AT12" s="6">
        <f t="shared" si="0"/>
        <v>43935</v>
      </c>
      <c r="AU12" s="6">
        <f t="shared" si="0"/>
        <v>43936</v>
      </c>
      <c r="AV12" s="6">
        <f t="shared" si="0"/>
        <v>43937</v>
      </c>
      <c r="AW12" s="6">
        <f t="shared" si="0"/>
        <v>43938</v>
      </c>
      <c r="AX12" s="6">
        <f t="shared" si="0"/>
        <v>43939</v>
      </c>
      <c r="AY12" s="6">
        <f t="shared" si="0"/>
        <v>43940</v>
      </c>
      <c r="AZ12" s="6">
        <f t="shared" si="0"/>
        <v>43941</v>
      </c>
      <c r="BA12" s="6">
        <f t="shared" si="0"/>
        <v>43942</v>
      </c>
      <c r="BB12" s="6">
        <f t="shared" si="0"/>
        <v>43943</v>
      </c>
      <c r="BC12" s="6">
        <f t="shared" si="0"/>
        <v>43944</v>
      </c>
      <c r="BD12" s="6">
        <f t="shared" si="0"/>
        <v>43945</v>
      </c>
      <c r="BE12" s="6">
        <f t="shared" si="0"/>
        <v>43946</v>
      </c>
      <c r="BF12" s="6">
        <f t="shared" si="0"/>
        <v>43947</v>
      </c>
      <c r="BG12" s="6">
        <f t="shared" si="0"/>
        <v>43948</v>
      </c>
      <c r="BH12" s="6">
        <f t="shared" si="0"/>
        <v>43949</v>
      </c>
      <c r="BI12" s="6">
        <f>BI13</f>
        <v>43950</v>
      </c>
      <c r="BJ12" s="6">
        <f>BJ13</f>
        <v>43951</v>
      </c>
      <c r="BK12" s="6">
        <f t="shared" ref="BK12:BL12" si="1">BK13</f>
        <v>43952</v>
      </c>
      <c r="BL12" s="6">
        <f t="shared" si="1"/>
        <v>43953</v>
      </c>
      <c r="BM12" s="6">
        <f>BM13</f>
        <v>43954</v>
      </c>
      <c r="BN12" s="6">
        <f>BN13</f>
        <v>43955</v>
      </c>
      <c r="BO12" s="6">
        <f>BO13</f>
        <v>43956</v>
      </c>
      <c r="BP12" s="6">
        <f>BP13</f>
        <v>43957</v>
      </c>
      <c r="BQ12" s="6">
        <f>BQ13</f>
        <v>43958</v>
      </c>
      <c r="BR12" s="6">
        <f t="shared" ref="BR12:BS12" si="2">BR13</f>
        <v>43959</v>
      </c>
      <c r="BS12" s="6">
        <f t="shared" si="2"/>
        <v>43960</v>
      </c>
      <c r="BT12" s="6">
        <f>BT13</f>
        <v>43961</v>
      </c>
      <c r="BU12" s="6">
        <f>BU13</f>
        <v>43962</v>
      </c>
      <c r="BV12" s="6">
        <f>BV13</f>
        <v>43963</v>
      </c>
      <c r="BW12" s="6">
        <f>BW13</f>
        <v>43964</v>
      </c>
      <c r="BX12" s="6">
        <f>BX13</f>
        <v>43965</v>
      </c>
      <c r="BY12" s="6">
        <f t="shared" ref="BY12:BZ12" si="3">BY13</f>
        <v>43966</v>
      </c>
      <c r="BZ12" s="6">
        <f t="shared" si="3"/>
        <v>43967</v>
      </c>
      <c r="CA12" s="6">
        <f>CA13</f>
        <v>43968</v>
      </c>
      <c r="CB12" s="6">
        <f>CB13</f>
        <v>43969</v>
      </c>
      <c r="CC12" s="36">
        <f>CC13</f>
        <v>43970</v>
      </c>
      <c r="CD12" s="6">
        <f>CD13</f>
        <v>43971</v>
      </c>
      <c r="CE12" s="6">
        <f>CE13</f>
        <v>43972</v>
      </c>
      <c r="CF12" s="6">
        <f t="shared" ref="CF12:CG12" si="4">CF13</f>
        <v>43973</v>
      </c>
      <c r="CG12" s="6">
        <f t="shared" si="4"/>
        <v>43974</v>
      </c>
      <c r="CH12" s="6">
        <f>CH13</f>
        <v>43975</v>
      </c>
      <c r="CI12" s="6">
        <f>CI13</f>
        <v>43976</v>
      </c>
      <c r="CJ12" s="36">
        <f>CJ13</f>
        <v>43977</v>
      </c>
      <c r="CK12" s="6">
        <f>CK13</f>
        <v>43978</v>
      </c>
      <c r="CL12" s="6">
        <f>CL13</f>
        <v>43979</v>
      </c>
      <c r="CM12" s="6">
        <f t="shared" ref="CM12:CN12" si="5">CM13</f>
        <v>43980</v>
      </c>
      <c r="CN12" s="6">
        <f t="shared" si="5"/>
        <v>43981</v>
      </c>
      <c r="CO12" s="6">
        <f>CO13</f>
        <v>43982</v>
      </c>
      <c r="CP12" s="6">
        <f>CP13</f>
        <v>43983</v>
      </c>
      <c r="CQ12" s="36">
        <f>CQ13</f>
        <v>43984</v>
      </c>
      <c r="CR12" s="6">
        <f>CR13</f>
        <v>43985</v>
      </c>
      <c r="CS12" s="6">
        <f>CS13</f>
        <v>43986</v>
      </c>
      <c r="CT12" s="6">
        <f t="shared" ref="CT12:CU12" si="6">CT13</f>
        <v>43987</v>
      </c>
      <c r="CU12" s="6">
        <f t="shared" si="6"/>
        <v>43988</v>
      </c>
      <c r="CV12" s="6">
        <f>CV13</f>
        <v>43989</v>
      </c>
      <c r="CW12" s="6">
        <f>CW13</f>
        <v>43990</v>
      </c>
      <c r="CX12" s="36">
        <f>CX13</f>
        <v>43991</v>
      </c>
    </row>
    <row r="13" spans="2:102" s="42" customFormat="1" ht="14.25" customHeight="1" thickBot="1">
      <c r="B13" s="251"/>
      <c r="C13" s="239"/>
      <c r="D13" s="240"/>
      <c r="E13" s="241"/>
      <c r="F13" s="242"/>
      <c r="G13" s="252"/>
      <c r="H13" s="254"/>
      <c r="I13" s="233"/>
      <c r="J13" s="233"/>
      <c r="K13" s="233"/>
      <c r="L13" s="233"/>
      <c r="M13" s="233"/>
      <c r="N13" s="235"/>
      <c r="O13" s="235"/>
      <c r="P13" s="235"/>
      <c r="Q13" s="235"/>
      <c r="R13" s="235"/>
      <c r="S13" s="40">
        <f>D10</f>
        <v>43908</v>
      </c>
      <c r="T13" s="40">
        <f>S13+1</f>
        <v>43909</v>
      </c>
      <c r="U13" s="40">
        <f>T13+1</f>
        <v>43910</v>
      </c>
      <c r="V13" s="40">
        <f t="shared" ref="V13:AK13" si="7">U13+1</f>
        <v>43911</v>
      </c>
      <c r="W13" s="40">
        <f t="shared" si="7"/>
        <v>43912</v>
      </c>
      <c r="X13" s="40">
        <f t="shared" si="7"/>
        <v>43913</v>
      </c>
      <c r="Y13" s="40">
        <f t="shared" si="7"/>
        <v>43914</v>
      </c>
      <c r="Z13" s="40">
        <f t="shared" si="7"/>
        <v>43915</v>
      </c>
      <c r="AA13" s="40">
        <f t="shared" si="7"/>
        <v>43916</v>
      </c>
      <c r="AB13" s="128">
        <f t="shared" si="7"/>
        <v>43917</v>
      </c>
      <c r="AC13" s="40">
        <f t="shared" si="7"/>
        <v>43918</v>
      </c>
      <c r="AD13" s="40">
        <f t="shared" si="7"/>
        <v>43919</v>
      </c>
      <c r="AE13" s="40">
        <f t="shared" si="7"/>
        <v>43920</v>
      </c>
      <c r="AF13" s="40">
        <f t="shared" si="7"/>
        <v>43921</v>
      </c>
      <c r="AG13" s="40">
        <f t="shared" si="7"/>
        <v>43922</v>
      </c>
      <c r="AH13" s="40">
        <f t="shared" si="7"/>
        <v>43923</v>
      </c>
      <c r="AI13" s="40">
        <f t="shared" si="7"/>
        <v>43924</v>
      </c>
      <c r="AJ13" s="40">
        <f t="shared" si="7"/>
        <v>43925</v>
      </c>
      <c r="AK13" s="40">
        <f t="shared" si="7"/>
        <v>43926</v>
      </c>
      <c r="AL13" s="40">
        <f t="shared" ref="AL13:CA13" si="8">AK$13+1</f>
        <v>43927</v>
      </c>
      <c r="AM13" s="40">
        <f t="shared" si="8"/>
        <v>43928</v>
      </c>
      <c r="AN13" s="40">
        <f t="shared" si="8"/>
        <v>43929</v>
      </c>
      <c r="AO13" s="40">
        <f t="shared" si="8"/>
        <v>43930</v>
      </c>
      <c r="AP13" s="40">
        <f t="shared" si="8"/>
        <v>43931</v>
      </c>
      <c r="AQ13" s="40">
        <f t="shared" si="8"/>
        <v>43932</v>
      </c>
      <c r="AR13" s="40">
        <f t="shared" si="8"/>
        <v>43933</v>
      </c>
      <c r="AS13" s="40">
        <f t="shared" si="8"/>
        <v>43934</v>
      </c>
      <c r="AT13" s="40">
        <f t="shared" si="8"/>
        <v>43935</v>
      </c>
      <c r="AU13" s="40">
        <f t="shared" si="8"/>
        <v>43936</v>
      </c>
      <c r="AV13" s="40">
        <f t="shared" si="8"/>
        <v>43937</v>
      </c>
      <c r="AW13" s="40">
        <f t="shared" si="8"/>
        <v>43938</v>
      </c>
      <c r="AX13" s="40">
        <f t="shared" si="8"/>
        <v>43939</v>
      </c>
      <c r="AY13" s="40">
        <f t="shared" si="8"/>
        <v>43940</v>
      </c>
      <c r="AZ13" s="40">
        <f t="shared" si="8"/>
        <v>43941</v>
      </c>
      <c r="BA13" s="40">
        <f t="shared" si="8"/>
        <v>43942</v>
      </c>
      <c r="BB13" s="40">
        <f t="shared" si="8"/>
        <v>43943</v>
      </c>
      <c r="BC13" s="40">
        <f t="shared" si="8"/>
        <v>43944</v>
      </c>
      <c r="BD13" s="40">
        <f t="shared" si="8"/>
        <v>43945</v>
      </c>
      <c r="BE13" s="40">
        <f t="shared" si="8"/>
        <v>43946</v>
      </c>
      <c r="BF13" s="40">
        <f t="shared" si="8"/>
        <v>43947</v>
      </c>
      <c r="BG13" s="40">
        <f t="shared" si="8"/>
        <v>43948</v>
      </c>
      <c r="BH13" s="40">
        <f t="shared" si="8"/>
        <v>43949</v>
      </c>
      <c r="BI13" s="40">
        <f t="shared" si="8"/>
        <v>43950</v>
      </c>
      <c r="BJ13" s="40">
        <f t="shared" si="8"/>
        <v>43951</v>
      </c>
      <c r="BK13" s="40">
        <f t="shared" si="8"/>
        <v>43952</v>
      </c>
      <c r="BL13" s="40">
        <f t="shared" si="8"/>
        <v>43953</v>
      </c>
      <c r="BM13" s="40">
        <f t="shared" si="8"/>
        <v>43954</v>
      </c>
      <c r="BN13" s="40">
        <f t="shared" si="8"/>
        <v>43955</v>
      </c>
      <c r="BO13" s="40">
        <f t="shared" si="8"/>
        <v>43956</v>
      </c>
      <c r="BP13" s="40">
        <f t="shared" si="8"/>
        <v>43957</v>
      </c>
      <c r="BQ13" s="40">
        <f t="shared" si="8"/>
        <v>43958</v>
      </c>
      <c r="BR13" s="40">
        <f t="shared" si="8"/>
        <v>43959</v>
      </c>
      <c r="BS13" s="40">
        <f t="shared" si="8"/>
        <v>43960</v>
      </c>
      <c r="BT13" s="40">
        <f t="shared" si="8"/>
        <v>43961</v>
      </c>
      <c r="BU13" s="40">
        <f t="shared" si="8"/>
        <v>43962</v>
      </c>
      <c r="BV13" s="40">
        <f t="shared" si="8"/>
        <v>43963</v>
      </c>
      <c r="BW13" s="40">
        <f t="shared" si="8"/>
        <v>43964</v>
      </c>
      <c r="BX13" s="40">
        <f t="shared" si="8"/>
        <v>43965</v>
      </c>
      <c r="BY13" s="40">
        <f t="shared" si="8"/>
        <v>43966</v>
      </c>
      <c r="BZ13" s="40">
        <f t="shared" si="8"/>
        <v>43967</v>
      </c>
      <c r="CA13" s="40">
        <f t="shared" si="8"/>
        <v>43968</v>
      </c>
      <c r="CB13" s="40">
        <f>CA$13+1</f>
        <v>43969</v>
      </c>
      <c r="CC13" s="41">
        <f>CB$13+1</f>
        <v>43970</v>
      </c>
      <c r="CD13" s="40">
        <f t="shared" ref="CD13" si="9">CC$13+1</f>
        <v>43971</v>
      </c>
      <c r="CE13" s="40">
        <f t="shared" ref="CE13" si="10">CD$13+1</f>
        <v>43972</v>
      </c>
      <c r="CF13" s="40">
        <f t="shared" ref="CF13" si="11">CE$13+1</f>
        <v>43973</v>
      </c>
      <c r="CG13" s="40">
        <f t="shared" ref="CG13" si="12">CF$13+1</f>
        <v>43974</v>
      </c>
      <c r="CH13" s="40">
        <f t="shared" ref="CH13" si="13">CG$13+1</f>
        <v>43975</v>
      </c>
      <c r="CI13" s="40">
        <f>CH$13+1</f>
        <v>43976</v>
      </c>
      <c r="CJ13" s="41">
        <f>CI$13+1</f>
        <v>43977</v>
      </c>
      <c r="CK13" s="40">
        <f t="shared" ref="CK13" si="14">CJ$13+1</f>
        <v>43978</v>
      </c>
      <c r="CL13" s="40">
        <f t="shared" ref="CL13" si="15">CK$13+1</f>
        <v>43979</v>
      </c>
      <c r="CM13" s="40">
        <f t="shared" ref="CM13" si="16">CL$13+1</f>
        <v>43980</v>
      </c>
      <c r="CN13" s="40">
        <f t="shared" ref="CN13" si="17">CM$13+1</f>
        <v>43981</v>
      </c>
      <c r="CO13" s="40">
        <f t="shared" ref="CO13" si="18">CN$13+1</f>
        <v>43982</v>
      </c>
      <c r="CP13" s="40">
        <f>CO$13+1</f>
        <v>43983</v>
      </c>
      <c r="CQ13" s="41">
        <f>CP$13+1</f>
        <v>43984</v>
      </c>
      <c r="CR13" s="40">
        <f t="shared" ref="CR13" si="19">CQ$13+1</f>
        <v>43985</v>
      </c>
      <c r="CS13" s="40">
        <f t="shared" ref="CS13" si="20">CR$13+1</f>
        <v>43986</v>
      </c>
      <c r="CT13" s="40">
        <f t="shared" ref="CT13" si="21">CS$13+1</f>
        <v>43987</v>
      </c>
      <c r="CU13" s="40">
        <f t="shared" ref="CU13" si="22">CT$13+1</f>
        <v>43988</v>
      </c>
      <c r="CV13" s="40">
        <f t="shared" ref="CV13" si="23">CU$13+1</f>
        <v>43989</v>
      </c>
      <c r="CW13" s="40">
        <f>CV$13+1</f>
        <v>43990</v>
      </c>
      <c r="CX13" s="41">
        <f>CW$13+1</f>
        <v>43991</v>
      </c>
    </row>
    <row r="14" spans="2:102" ht="12.75" customHeight="1">
      <c r="B14" s="71">
        <v>1</v>
      </c>
      <c r="C14" s="118">
        <v>1</v>
      </c>
      <c r="D14" s="72">
        <v>1</v>
      </c>
      <c r="E14" s="73"/>
      <c r="F14" s="165" t="s">
        <v>132</v>
      </c>
      <c r="G14" s="74"/>
      <c r="H14" s="75">
        <f>IF(ISBLANK($O14)=FALSE,1,IF($J14&lt;=$F$10,-1,0))</f>
        <v>1</v>
      </c>
      <c r="I14" s="76">
        <v>43908</v>
      </c>
      <c r="J14" s="76">
        <v>43922</v>
      </c>
      <c r="K14" s="123"/>
      <c r="L14" s="77" t="str">
        <f t="shared" ref="L14" si="24">CONCATENATE(NETWORKDAYS(I14,J14,0)-K14,"일")</f>
        <v>11일</v>
      </c>
      <c r="M14" s="78">
        <f t="shared" ref="M14:M75" si="25">WEEKNUM($J14)</f>
        <v>14</v>
      </c>
      <c r="N14" s="76">
        <v>43908</v>
      </c>
      <c r="O14" s="76">
        <v>43922</v>
      </c>
      <c r="P14" s="123"/>
      <c r="Q14" s="77" t="str">
        <f t="shared" ref="Q14" si="26">CONCATENATE(NETWORKDAYS(N14,O14,0)-P14,"일")</f>
        <v>11일</v>
      </c>
      <c r="R14" s="79">
        <f t="shared" ref="R14:R75" si="27">WEEKNUM($O14)</f>
        <v>14</v>
      </c>
      <c r="S14" s="12"/>
      <c r="T14" s="12"/>
      <c r="U14" s="12"/>
      <c r="V14" s="12"/>
      <c r="W14" s="12"/>
      <c r="X14" s="12"/>
      <c r="Y14" s="12"/>
      <c r="Z14" s="12"/>
      <c r="AA14" s="12"/>
      <c r="AB14" s="129"/>
      <c r="AC14" s="12"/>
      <c r="AD14" s="12"/>
      <c r="AE14" s="12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4"/>
      <c r="CD14" s="13"/>
      <c r="CE14" s="13"/>
      <c r="CF14" s="13"/>
      <c r="CG14" s="13"/>
      <c r="CH14" s="13"/>
      <c r="CI14" s="13"/>
      <c r="CJ14" s="14"/>
      <c r="CK14" s="13"/>
      <c r="CL14" s="13"/>
      <c r="CM14" s="13"/>
      <c r="CN14" s="13"/>
      <c r="CO14" s="13"/>
      <c r="CP14" s="13"/>
      <c r="CQ14" s="14"/>
      <c r="CR14" s="13"/>
      <c r="CS14" s="13"/>
      <c r="CT14" s="13"/>
      <c r="CU14" s="13"/>
      <c r="CV14" s="13"/>
      <c r="CW14" s="13"/>
      <c r="CX14" s="14"/>
    </row>
    <row r="15" spans="2:102" ht="12.75" customHeight="1">
      <c r="B15" s="71"/>
      <c r="C15" s="118">
        <v>1.1000000000000001</v>
      </c>
      <c r="D15" s="72">
        <v>2</v>
      </c>
      <c r="E15" s="73"/>
      <c r="F15" s="165" t="s">
        <v>133</v>
      </c>
      <c r="G15" s="74"/>
      <c r="H15" s="168">
        <f>IF(ISBLANK($O15)=FALSE,1,IF($J15&lt;=$F$10,-1,0))</f>
        <v>1</v>
      </c>
      <c r="I15" s="76">
        <v>43908</v>
      </c>
      <c r="J15" s="76">
        <v>43922</v>
      </c>
      <c r="K15" s="167"/>
      <c r="L15" s="169"/>
      <c r="M15" s="170">
        <f t="shared" si="25"/>
        <v>14</v>
      </c>
      <c r="N15" s="76">
        <v>43908</v>
      </c>
      <c r="O15" s="76">
        <v>43922</v>
      </c>
      <c r="P15" s="167"/>
      <c r="Q15" s="169" t="str">
        <f t="shared" ref="Q15:Q21" si="28">CONCATENATE(NETWORKDAYS(N15,O15,0)-P15,"일")</f>
        <v>11일</v>
      </c>
      <c r="R15" s="171">
        <f t="shared" si="27"/>
        <v>14</v>
      </c>
      <c r="S15" s="177"/>
      <c r="T15" s="177"/>
      <c r="U15" s="177"/>
      <c r="V15" s="177"/>
      <c r="W15" s="177"/>
      <c r="X15" s="177"/>
      <c r="Y15" s="177"/>
      <c r="Z15" s="177"/>
      <c r="AA15" s="177"/>
      <c r="AB15" s="178"/>
      <c r="AC15" s="177"/>
      <c r="AD15" s="177"/>
      <c r="AE15" s="177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1"/>
      <c r="CD15" s="20"/>
      <c r="CE15" s="20"/>
      <c r="CF15" s="20"/>
      <c r="CG15" s="20"/>
      <c r="CH15" s="20"/>
      <c r="CI15" s="20"/>
      <c r="CJ15" s="21"/>
      <c r="CK15" s="20"/>
      <c r="CL15" s="20"/>
      <c r="CM15" s="20"/>
      <c r="CN15" s="20"/>
      <c r="CO15" s="20"/>
      <c r="CP15" s="20"/>
      <c r="CQ15" s="21"/>
      <c r="CR15" s="20"/>
      <c r="CS15" s="20"/>
      <c r="CT15" s="20"/>
      <c r="CU15" s="20"/>
      <c r="CV15" s="20"/>
      <c r="CW15" s="20"/>
      <c r="CX15" s="21"/>
    </row>
    <row r="16" spans="2:102" ht="12.75" customHeight="1">
      <c r="B16" s="15"/>
      <c r="C16" s="118" t="s">
        <v>191</v>
      </c>
      <c r="D16" s="72">
        <v>3</v>
      </c>
      <c r="E16" s="73"/>
      <c r="F16" s="165" t="s">
        <v>134</v>
      </c>
      <c r="G16" s="74"/>
      <c r="H16" s="75">
        <f t="shared" ref="H16:H75" si="29">IF(ISBLANK($O16)=FALSE,1,IF($J16&lt;=$F$10,-1,0))</f>
        <v>1</v>
      </c>
      <c r="I16" s="76">
        <v>43908</v>
      </c>
      <c r="J16" s="76">
        <v>43922</v>
      </c>
      <c r="K16" s="123"/>
      <c r="L16" s="77"/>
      <c r="M16" s="78">
        <f t="shared" si="25"/>
        <v>14</v>
      </c>
      <c r="N16" s="76">
        <v>43908</v>
      </c>
      <c r="O16" s="76">
        <v>43922</v>
      </c>
      <c r="P16" s="123"/>
      <c r="Q16" s="77" t="str">
        <f t="shared" si="28"/>
        <v>11일</v>
      </c>
      <c r="R16" s="18">
        <f t="shared" si="27"/>
        <v>14</v>
      </c>
      <c r="S16" s="19"/>
      <c r="T16" s="19"/>
      <c r="U16" s="19"/>
      <c r="V16" s="19"/>
      <c r="W16" s="19"/>
      <c r="X16" s="19"/>
      <c r="Y16" s="19"/>
      <c r="Z16" s="19"/>
      <c r="AA16" s="19"/>
      <c r="AB16" s="130"/>
      <c r="AC16" s="19"/>
      <c r="AD16" s="19"/>
      <c r="AE16" s="19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1"/>
      <c r="CD16" s="20"/>
      <c r="CE16" s="20"/>
      <c r="CF16" s="20"/>
      <c r="CG16" s="20"/>
      <c r="CH16" s="20"/>
      <c r="CI16" s="20"/>
      <c r="CJ16" s="21"/>
      <c r="CK16" s="20"/>
      <c r="CL16" s="20"/>
      <c r="CM16" s="20"/>
      <c r="CN16" s="20"/>
      <c r="CO16" s="20"/>
      <c r="CP16" s="20"/>
      <c r="CQ16" s="21"/>
      <c r="CR16" s="20"/>
      <c r="CS16" s="20"/>
      <c r="CT16" s="20"/>
      <c r="CU16" s="20"/>
      <c r="CV16" s="20"/>
      <c r="CW16" s="20"/>
      <c r="CX16" s="21"/>
    </row>
    <row r="17" spans="2:102" ht="12.75" customHeight="1">
      <c r="B17" s="182"/>
      <c r="C17" s="118"/>
      <c r="D17" s="72"/>
      <c r="E17" s="73"/>
      <c r="F17" s="165"/>
      <c r="G17" s="74"/>
      <c r="H17" s="172"/>
      <c r="I17" s="180"/>
      <c r="J17" s="180"/>
      <c r="K17" s="173"/>
      <c r="L17" s="174"/>
      <c r="M17" s="175"/>
      <c r="N17" s="180"/>
      <c r="O17" s="180"/>
      <c r="P17" s="173"/>
      <c r="Q17" s="174"/>
      <c r="R17" s="181"/>
      <c r="S17" s="152"/>
      <c r="T17" s="152"/>
      <c r="U17" s="152"/>
      <c r="V17" s="152"/>
      <c r="W17" s="152"/>
      <c r="X17" s="152"/>
      <c r="Y17" s="152"/>
      <c r="Z17" s="152"/>
      <c r="AA17" s="152"/>
      <c r="AB17" s="153"/>
      <c r="AC17" s="152"/>
      <c r="AD17" s="152"/>
      <c r="AE17" s="152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1"/>
      <c r="CD17" s="20"/>
      <c r="CE17" s="20"/>
      <c r="CF17" s="20"/>
      <c r="CG17" s="20"/>
      <c r="CH17" s="20"/>
      <c r="CI17" s="20"/>
      <c r="CJ17" s="21"/>
      <c r="CK17" s="20"/>
      <c r="CL17" s="20"/>
      <c r="CM17" s="20"/>
      <c r="CN17" s="20"/>
      <c r="CO17" s="20"/>
      <c r="CP17" s="20"/>
      <c r="CQ17" s="21"/>
      <c r="CR17" s="20"/>
      <c r="CS17" s="20"/>
      <c r="CT17" s="20"/>
      <c r="CU17" s="20"/>
      <c r="CV17" s="20"/>
      <c r="CW17" s="20"/>
      <c r="CX17" s="21"/>
    </row>
    <row r="18" spans="2:102" ht="12.75" customHeight="1">
      <c r="B18" s="71">
        <v>2</v>
      </c>
      <c r="C18" s="118">
        <v>2</v>
      </c>
      <c r="D18" s="72">
        <v>1</v>
      </c>
      <c r="E18" s="73"/>
      <c r="F18" s="165" t="s">
        <v>131</v>
      </c>
      <c r="G18" s="74"/>
      <c r="H18" s="172">
        <f t="shared" si="29"/>
        <v>1</v>
      </c>
      <c r="I18" s="76">
        <v>43908</v>
      </c>
      <c r="J18" s="76">
        <v>43922</v>
      </c>
      <c r="K18" s="173"/>
      <c r="L18" s="174" t="str">
        <f t="shared" ref="L18" si="30">CONCATENATE(NETWORKDAYS(I18,J18,0)-K18,"일")</f>
        <v>11일</v>
      </c>
      <c r="M18" s="175">
        <f t="shared" si="25"/>
        <v>14</v>
      </c>
      <c r="N18" s="76">
        <v>43908</v>
      </c>
      <c r="O18" s="76">
        <v>43922</v>
      </c>
      <c r="P18" s="173"/>
      <c r="Q18" s="174" t="str">
        <f t="shared" ref="Q18" si="31">CONCATENATE(NETWORKDAYS(N18,O18,0)-P18,"일")</f>
        <v>11일</v>
      </c>
      <c r="R18" s="176">
        <f t="shared" si="27"/>
        <v>14</v>
      </c>
      <c r="S18" s="152"/>
      <c r="T18" s="152"/>
      <c r="U18" s="152"/>
      <c r="V18" s="152"/>
      <c r="W18" s="152"/>
      <c r="X18" s="152"/>
      <c r="Y18" s="152"/>
      <c r="Z18" s="152"/>
      <c r="AA18" s="152"/>
      <c r="AB18" s="153"/>
      <c r="AC18" s="152"/>
      <c r="AD18" s="152"/>
      <c r="AE18" s="152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1"/>
      <c r="CD18" s="20"/>
      <c r="CE18" s="20"/>
      <c r="CF18" s="20"/>
      <c r="CG18" s="20"/>
      <c r="CH18" s="20"/>
      <c r="CI18" s="20"/>
      <c r="CJ18" s="21"/>
      <c r="CK18" s="20"/>
      <c r="CL18" s="20"/>
      <c r="CM18" s="20"/>
      <c r="CN18" s="20"/>
      <c r="CO18" s="20"/>
      <c r="CP18" s="20"/>
      <c r="CQ18" s="21"/>
      <c r="CR18" s="20"/>
      <c r="CS18" s="20"/>
      <c r="CT18" s="20"/>
      <c r="CU18" s="20"/>
      <c r="CV18" s="20"/>
      <c r="CW18" s="20"/>
      <c r="CX18" s="21"/>
    </row>
    <row r="19" spans="2:102" ht="12.75" customHeight="1">
      <c r="B19" s="71"/>
      <c r="C19" s="118">
        <v>2.1</v>
      </c>
      <c r="D19" s="72">
        <v>2</v>
      </c>
      <c r="E19" s="73"/>
      <c r="F19" s="165" t="s">
        <v>158</v>
      </c>
      <c r="G19" s="74"/>
      <c r="H19" s="75">
        <f t="shared" si="29"/>
        <v>1</v>
      </c>
      <c r="I19" s="76">
        <v>43908</v>
      </c>
      <c r="J19" s="76">
        <v>43915</v>
      </c>
      <c r="K19" s="173"/>
      <c r="L19" s="77"/>
      <c r="M19" s="78">
        <f t="shared" si="25"/>
        <v>13</v>
      </c>
      <c r="N19" s="76">
        <v>43908</v>
      </c>
      <c r="O19" s="76">
        <v>43915</v>
      </c>
      <c r="P19" s="123"/>
      <c r="Q19" s="77" t="str">
        <f t="shared" si="28"/>
        <v>6일</v>
      </c>
      <c r="R19" s="79">
        <f t="shared" si="27"/>
        <v>13</v>
      </c>
      <c r="S19" s="19"/>
      <c r="T19" s="19"/>
      <c r="U19" s="19"/>
      <c r="V19" s="19"/>
      <c r="W19" s="19"/>
      <c r="X19" s="19"/>
      <c r="Y19" s="19"/>
      <c r="Z19" s="19"/>
      <c r="AA19" s="19"/>
      <c r="AB19" s="130"/>
      <c r="AC19" s="19"/>
      <c r="AD19" s="19"/>
      <c r="AE19" s="19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1"/>
      <c r="CD19" s="20"/>
      <c r="CE19" s="20"/>
      <c r="CF19" s="20"/>
      <c r="CG19" s="20"/>
      <c r="CH19" s="20"/>
      <c r="CI19" s="20"/>
      <c r="CJ19" s="21"/>
      <c r="CK19" s="20"/>
      <c r="CL19" s="20"/>
      <c r="CM19" s="20"/>
      <c r="CN19" s="20"/>
      <c r="CO19" s="20"/>
      <c r="CP19" s="20"/>
      <c r="CQ19" s="21"/>
      <c r="CR19" s="20"/>
      <c r="CS19" s="20"/>
      <c r="CT19" s="20"/>
      <c r="CU19" s="20"/>
      <c r="CV19" s="20"/>
      <c r="CW19" s="20"/>
      <c r="CX19" s="21"/>
    </row>
    <row r="20" spans="2:102" ht="12.75" customHeight="1">
      <c r="B20" s="71"/>
      <c r="C20" s="118">
        <v>2.2000000000000002</v>
      </c>
      <c r="D20" s="72">
        <v>2</v>
      </c>
      <c r="E20" s="73"/>
      <c r="F20" s="165" t="s">
        <v>159</v>
      </c>
      <c r="G20" s="74"/>
      <c r="H20" s="84">
        <f t="shared" si="29"/>
        <v>1</v>
      </c>
      <c r="I20" s="76">
        <v>43908</v>
      </c>
      <c r="J20" s="76">
        <v>43915</v>
      </c>
      <c r="K20" s="124"/>
      <c r="L20" s="77"/>
      <c r="M20" s="86">
        <f t="shared" si="25"/>
        <v>13</v>
      </c>
      <c r="N20" s="76">
        <v>43908</v>
      </c>
      <c r="O20" s="76">
        <v>43915</v>
      </c>
      <c r="P20" s="124"/>
      <c r="Q20" s="77" t="str">
        <f t="shared" si="28"/>
        <v>6일</v>
      </c>
      <c r="R20" s="87">
        <f t="shared" si="27"/>
        <v>13</v>
      </c>
      <c r="S20" s="19"/>
      <c r="T20" s="19"/>
      <c r="U20" s="19"/>
      <c r="V20" s="19"/>
      <c r="W20" s="19"/>
      <c r="X20" s="19"/>
      <c r="Y20" s="19"/>
      <c r="Z20" s="19"/>
      <c r="AA20" s="19"/>
      <c r="AB20" s="130"/>
      <c r="AC20" s="19"/>
      <c r="AD20" s="19"/>
      <c r="AE20" s="19"/>
      <c r="AF20" s="20"/>
      <c r="AG20" s="20"/>
      <c r="AH20" s="20"/>
      <c r="AI20" s="20"/>
      <c r="AJ20" s="20"/>
      <c r="AK20" s="23"/>
      <c r="AL20" s="20"/>
      <c r="AM20" s="23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1"/>
      <c r="CD20" s="20"/>
      <c r="CE20" s="20"/>
      <c r="CF20" s="20"/>
      <c r="CG20" s="20"/>
      <c r="CH20" s="20"/>
      <c r="CI20" s="20"/>
      <c r="CJ20" s="21"/>
      <c r="CK20" s="20"/>
      <c r="CL20" s="20"/>
      <c r="CM20" s="20"/>
      <c r="CN20" s="20"/>
      <c r="CO20" s="20"/>
      <c r="CP20" s="20"/>
      <c r="CQ20" s="21"/>
      <c r="CR20" s="20"/>
      <c r="CS20" s="20"/>
      <c r="CT20" s="20"/>
      <c r="CU20" s="20"/>
      <c r="CV20" s="20"/>
      <c r="CW20" s="20"/>
      <c r="CX20" s="21"/>
    </row>
    <row r="21" spans="2:102" ht="12.75" customHeight="1">
      <c r="B21" s="71"/>
      <c r="C21" s="118">
        <v>2.2999999999999998</v>
      </c>
      <c r="D21" s="72">
        <v>2</v>
      </c>
      <c r="E21" s="73"/>
      <c r="F21" s="165" t="s">
        <v>160</v>
      </c>
      <c r="G21" s="74"/>
      <c r="H21" s="17">
        <f t="shared" si="29"/>
        <v>1</v>
      </c>
      <c r="I21" s="76">
        <v>43908</v>
      </c>
      <c r="J21" s="76">
        <v>43922</v>
      </c>
      <c r="K21" s="125"/>
      <c r="L21" s="77"/>
      <c r="M21" s="9">
        <f t="shared" si="25"/>
        <v>14</v>
      </c>
      <c r="N21" s="76">
        <v>43908</v>
      </c>
      <c r="O21" s="76">
        <v>43922</v>
      </c>
      <c r="P21" s="125"/>
      <c r="Q21" s="77" t="str">
        <f t="shared" si="28"/>
        <v>11일</v>
      </c>
      <c r="R21" s="18">
        <f t="shared" si="27"/>
        <v>14</v>
      </c>
      <c r="S21" s="19"/>
      <c r="T21" s="19"/>
      <c r="U21" s="19"/>
      <c r="V21" s="19"/>
      <c r="W21" s="19"/>
      <c r="X21" s="19"/>
      <c r="Y21" s="19"/>
      <c r="Z21" s="19"/>
      <c r="AA21" s="19"/>
      <c r="AB21" s="130"/>
      <c r="AC21" s="19"/>
      <c r="AD21" s="19"/>
      <c r="AE21" s="19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1"/>
      <c r="CD21" s="20"/>
      <c r="CE21" s="20"/>
      <c r="CF21" s="20"/>
      <c r="CG21" s="20"/>
      <c r="CH21" s="20"/>
      <c r="CI21" s="20"/>
      <c r="CJ21" s="21"/>
      <c r="CK21" s="20"/>
      <c r="CL21" s="20"/>
      <c r="CM21" s="20"/>
      <c r="CN21" s="20"/>
      <c r="CO21" s="20"/>
      <c r="CP21" s="20"/>
      <c r="CQ21" s="21"/>
      <c r="CR21" s="20"/>
      <c r="CS21" s="20"/>
      <c r="CT21" s="20"/>
      <c r="CU21" s="20"/>
      <c r="CV21" s="20"/>
      <c r="CW21" s="20"/>
      <c r="CX21" s="21"/>
    </row>
    <row r="22" spans="2:102" ht="12.75" customHeight="1">
      <c r="B22" s="15"/>
      <c r="C22" s="120"/>
      <c r="D22" s="7"/>
      <c r="E22" s="47"/>
      <c r="F22" s="8"/>
      <c r="G22" s="22"/>
      <c r="H22" s="17"/>
      <c r="I22" s="44"/>
      <c r="J22" s="44"/>
      <c r="K22" s="125"/>
      <c r="L22" s="77"/>
      <c r="M22" s="9"/>
      <c r="N22" s="44"/>
      <c r="O22" s="44"/>
      <c r="P22" s="125"/>
      <c r="Q22" s="77"/>
      <c r="R22" s="18"/>
      <c r="S22" s="19"/>
      <c r="T22" s="19"/>
      <c r="U22" s="19"/>
      <c r="V22" s="19"/>
      <c r="W22" s="19"/>
      <c r="X22" s="19"/>
      <c r="Y22" s="19"/>
      <c r="Z22" s="19"/>
      <c r="AA22" s="19"/>
      <c r="AB22" s="130"/>
      <c r="AC22" s="19"/>
      <c r="AD22" s="19"/>
      <c r="AE22" s="19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1"/>
      <c r="CD22" s="20"/>
      <c r="CE22" s="20"/>
      <c r="CF22" s="20"/>
      <c r="CG22" s="20"/>
      <c r="CH22" s="20"/>
      <c r="CI22" s="20"/>
      <c r="CJ22" s="21"/>
      <c r="CK22" s="20"/>
      <c r="CL22" s="20"/>
      <c r="CM22" s="20"/>
      <c r="CN22" s="20"/>
      <c r="CO22" s="20"/>
      <c r="CP22" s="20"/>
      <c r="CQ22" s="21"/>
      <c r="CR22" s="20"/>
      <c r="CS22" s="20"/>
      <c r="CT22" s="20"/>
      <c r="CU22" s="20"/>
      <c r="CV22" s="20"/>
      <c r="CW22" s="20"/>
      <c r="CX22" s="21"/>
    </row>
    <row r="23" spans="2:102" ht="12.75" customHeight="1">
      <c r="B23" s="15">
        <f>$B22+1</f>
        <v>1</v>
      </c>
      <c r="C23" s="118">
        <v>3</v>
      </c>
      <c r="D23" s="72">
        <v>1</v>
      </c>
      <c r="E23" s="73"/>
      <c r="F23" s="165" t="s">
        <v>192</v>
      </c>
      <c r="G23" s="74"/>
      <c r="H23" s="75">
        <f t="shared" si="29"/>
        <v>1</v>
      </c>
      <c r="I23" s="76">
        <v>43922</v>
      </c>
      <c r="J23" s="76">
        <v>43943</v>
      </c>
      <c r="K23" s="123"/>
      <c r="L23" s="77" t="str">
        <f t="shared" ref="L23" si="32">CONCATENATE(NETWORKDAYS(I23,J23,0)-K23,"일")</f>
        <v>16일</v>
      </c>
      <c r="M23" s="78">
        <f t="shared" si="25"/>
        <v>17</v>
      </c>
      <c r="N23" s="76">
        <v>43922</v>
      </c>
      <c r="O23" s="76">
        <v>43943</v>
      </c>
      <c r="P23" s="123"/>
      <c r="Q23" s="77" t="str">
        <f t="shared" ref="Q23:Q24" si="33">CONCATENATE(NETWORKDAYS(N23,O23,0)-P23,"일")</f>
        <v>16일</v>
      </c>
      <c r="R23" s="79">
        <f t="shared" si="27"/>
        <v>17</v>
      </c>
      <c r="S23" s="19"/>
      <c r="T23" s="19"/>
      <c r="U23" s="19"/>
      <c r="V23" s="19"/>
      <c r="W23" s="19"/>
      <c r="X23" s="19"/>
      <c r="Y23" s="19"/>
      <c r="Z23" s="19"/>
      <c r="AA23" s="19"/>
      <c r="AB23" s="130"/>
      <c r="AC23" s="19"/>
      <c r="AD23" s="19"/>
      <c r="AE23" s="19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1"/>
      <c r="CD23" s="20"/>
      <c r="CE23" s="20"/>
      <c r="CF23" s="20"/>
      <c r="CG23" s="20"/>
      <c r="CH23" s="20"/>
      <c r="CI23" s="20"/>
      <c r="CJ23" s="21"/>
      <c r="CK23" s="20"/>
      <c r="CL23" s="20"/>
      <c r="CM23" s="20"/>
      <c r="CN23" s="20"/>
      <c r="CO23" s="20"/>
      <c r="CP23" s="20"/>
      <c r="CQ23" s="21"/>
      <c r="CR23" s="20"/>
      <c r="CS23" s="20"/>
      <c r="CT23" s="20"/>
      <c r="CU23" s="20"/>
      <c r="CV23" s="20"/>
      <c r="CW23" s="20"/>
      <c r="CX23" s="21"/>
    </row>
    <row r="24" spans="2:102" ht="12.75" customHeight="1">
      <c r="B24" s="15">
        <f>B23+1</f>
        <v>2</v>
      </c>
      <c r="C24" s="118">
        <v>3.1</v>
      </c>
      <c r="D24" s="72">
        <v>2</v>
      </c>
      <c r="E24" s="73"/>
      <c r="F24" s="165" t="s">
        <v>193</v>
      </c>
      <c r="G24" s="74"/>
      <c r="H24" s="75">
        <f t="shared" si="29"/>
        <v>1</v>
      </c>
      <c r="I24" s="76">
        <v>43922</v>
      </c>
      <c r="J24" s="76">
        <v>43929</v>
      </c>
      <c r="K24" s="123"/>
      <c r="L24" s="77"/>
      <c r="M24" s="78">
        <f t="shared" si="25"/>
        <v>15</v>
      </c>
      <c r="N24" s="76">
        <v>43922</v>
      </c>
      <c r="O24" s="76">
        <v>43929</v>
      </c>
      <c r="P24" s="123"/>
      <c r="Q24" s="77" t="str">
        <f t="shared" si="33"/>
        <v>6일</v>
      </c>
      <c r="R24" s="18">
        <f t="shared" si="27"/>
        <v>15</v>
      </c>
      <c r="S24" s="19"/>
      <c r="T24" s="19"/>
      <c r="U24" s="19"/>
      <c r="V24" s="19"/>
      <c r="W24" s="19"/>
      <c r="X24" s="19"/>
      <c r="Y24" s="19"/>
      <c r="Z24" s="19"/>
      <c r="AA24" s="19"/>
      <c r="AB24" s="130"/>
      <c r="AC24" s="19"/>
      <c r="AD24" s="19"/>
      <c r="AE24" s="19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1"/>
      <c r="CD24" s="20"/>
      <c r="CE24" s="20"/>
      <c r="CF24" s="20"/>
      <c r="CG24" s="20"/>
      <c r="CH24" s="20"/>
      <c r="CI24" s="20"/>
      <c r="CJ24" s="21"/>
      <c r="CK24" s="20"/>
      <c r="CL24" s="20"/>
      <c r="CM24" s="20"/>
      <c r="CN24" s="20"/>
      <c r="CO24" s="20"/>
      <c r="CP24" s="20"/>
      <c r="CQ24" s="21"/>
      <c r="CR24" s="20"/>
      <c r="CS24" s="20"/>
      <c r="CT24" s="20"/>
      <c r="CU24" s="20"/>
      <c r="CV24" s="20"/>
      <c r="CW24" s="20"/>
      <c r="CX24" s="21"/>
    </row>
    <row r="25" spans="2:102" ht="12.75" customHeight="1">
      <c r="B25" s="15"/>
      <c r="C25" s="118">
        <v>3.2</v>
      </c>
      <c r="D25" s="72">
        <v>2</v>
      </c>
      <c r="E25" s="73"/>
      <c r="F25" s="165" t="s">
        <v>157</v>
      </c>
      <c r="G25" s="74"/>
      <c r="H25" s="75">
        <f t="shared" si="29"/>
        <v>1</v>
      </c>
      <c r="I25" s="76">
        <v>43929</v>
      </c>
      <c r="J25" s="76">
        <v>43936</v>
      </c>
      <c r="K25" s="123"/>
      <c r="L25" s="77"/>
      <c r="M25" s="78">
        <f t="shared" si="25"/>
        <v>16</v>
      </c>
      <c r="N25" s="76">
        <v>43929</v>
      </c>
      <c r="O25" s="76">
        <v>43936</v>
      </c>
      <c r="P25" s="123"/>
      <c r="Q25" s="77" t="str">
        <f t="shared" ref="Q25:Q26" si="34">CONCATENATE(NETWORKDAYS(N25,O25,0)-P25,"일")</f>
        <v>6일</v>
      </c>
      <c r="R25" s="18">
        <f t="shared" si="27"/>
        <v>16</v>
      </c>
      <c r="S25" s="19"/>
      <c r="T25" s="19"/>
      <c r="U25" s="19"/>
      <c r="V25" s="19"/>
      <c r="W25" s="19"/>
      <c r="X25" s="19"/>
      <c r="Y25" s="19"/>
      <c r="Z25" s="19"/>
      <c r="AA25" s="19"/>
      <c r="AB25" s="130"/>
      <c r="AC25" s="19"/>
      <c r="AD25" s="19"/>
      <c r="AE25" s="19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1"/>
      <c r="CD25" s="20"/>
      <c r="CE25" s="20"/>
      <c r="CF25" s="20"/>
      <c r="CG25" s="20"/>
      <c r="CH25" s="20"/>
      <c r="CI25" s="20"/>
      <c r="CJ25" s="21"/>
      <c r="CK25" s="20"/>
      <c r="CL25" s="20"/>
      <c r="CM25" s="20"/>
      <c r="CN25" s="20"/>
      <c r="CO25" s="20"/>
      <c r="CP25" s="20"/>
      <c r="CQ25" s="21"/>
      <c r="CR25" s="20"/>
      <c r="CS25" s="20"/>
      <c r="CT25" s="20"/>
      <c r="CU25" s="20"/>
      <c r="CV25" s="20"/>
      <c r="CW25" s="20"/>
      <c r="CX25" s="21"/>
    </row>
    <row r="26" spans="2:102" ht="12.75" customHeight="1">
      <c r="B26" s="15"/>
      <c r="C26" s="118">
        <v>3.3</v>
      </c>
      <c r="D26" s="72">
        <v>2</v>
      </c>
      <c r="E26" s="73"/>
      <c r="F26" s="165" t="s">
        <v>156</v>
      </c>
      <c r="G26" s="74"/>
      <c r="H26" s="75">
        <f t="shared" si="29"/>
        <v>1</v>
      </c>
      <c r="I26" s="76">
        <v>43936</v>
      </c>
      <c r="J26" s="76">
        <v>43943</v>
      </c>
      <c r="K26" s="123"/>
      <c r="L26" s="77"/>
      <c r="M26" s="78">
        <f t="shared" si="25"/>
        <v>17</v>
      </c>
      <c r="N26" s="76">
        <v>43936</v>
      </c>
      <c r="O26" s="76">
        <v>43943</v>
      </c>
      <c r="P26" s="123"/>
      <c r="Q26" s="77" t="str">
        <f t="shared" si="34"/>
        <v>6일</v>
      </c>
      <c r="R26" s="18">
        <f t="shared" si="27"/>
        <v>17</v>
      </c>
      <c r="S26" s="19"/>
      <c r="T26" s="19"/>
      <c r="U26" s="19"/>
      <c r="V26" s="19"/>
      <c r="W26" s="19"/>
      <c r="X26" s="19"/>
      <c r="Y26" s="19"/>
      <c r="Z26" s="19"/>
      <c r="AA26" s="19"/>
      <c r="AB26" s="130"/>
      <c r="AC26" s="19"/>
      <c r="AD26" s="19"/>
      <c r="AE26" s="19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1"/>
      <c r="CD26" s="20"/>
      <c r="CE26" s="20"/>
      <c r="CF26" s="20"/>
      <c r="CG26" s="20"/>
      <c r="CH26" s="20"/>
      <c r="CI26" s="20"/>
      <c r="CJ26" s="21"/>
      <c r="CK26" s="20"/>
      <c r="CL26" s="20"/>
      <c r="CM26" s="20"/>
      <c r="CN26" s="20"/>
      <c r="CO26" s="20"/>
      <c r="CP26" s="20"/>
      <c r="CQ26" s="21"/>
      <c r="CR26" s="20"/>
      <c r="CS26" s="20"/>
      <c r="CT26" s="20"/>
      <c r="CU26" s="20"/>
      <c r="CV26" s="20"/>
      <c r="CW26" s="20"/>
      <c r="CX26" s="21"/>
    </row>
    <row r="27" spans="2:102" ht="12.75" customHeight="1">
      <c r="B27" s="15"/>
      <c r="C27" s="120"/>
      <c r="D27" s="7"/>
      <c r="E27" s="47"/>
      <c r="F27" s="8"/>
      <c r="G27" s="22"/>
      <c r="H27" s="17"/>
      <c r="I27" s="44"/>
      <c r="J27" s="44"/>
      <c r="K27" s="125"/>
      <c r="L27" s="77"/>
      <c r="M27" s="9"/>
      <c r="N27" s="44"/>
      <c r="O27" s="44"/>
      <c r="P27" s="125"/>
      <c r="Q27" s="77"/>
      <c r="R27" s="18"/>
      <c r="S27" s="19"/>
      <c r="T27" s="19"/>
      <c r="U27" s="19"/>
      <c r="V27" s="19"/>
      <c r="W27" s="19"/>
      <c r="X27" s="19"/>
      <c r="Y27" s="19"/>
      <c r="Z27" s="19"/>
      <c r="AA27" s="19"/>
      <c r="AB27" s="130"/>
      <c r="AC27" s="19"/>
      <c r="AD27" s="19"/>
      <c r="AE27" s="19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1"/>
      <c r="CD27" s="20"/>
      <c r="CE27" s="20"/>
      <c r="CF27" s="20"/>
      <c r="CG27" s="20"/>
      <c r="CH27" s="20"/>
      <c r="CI27" s="20"/>
      <c r="CJ27" s="21"/>
      <c r="CK27" s="20"/>
      <c r="CL27" s="20"/>
      <c r="CM27" s="20"/>
      <c r="CN27" s="20"/>
      <c r="CO27" s="20"/>
      <c r="CP27" s="20"/>
      <c r="CQ27" s="21"/>
      <c r="CR27" s="20"/>
      <c r="CS27" s="20"/>
      <c r="CT27" s="20"/>
      <c r="CU27" s="20"/>
      <c r="CV27" s="20"/>
      <c r="CW27" s="20"/>
      <c r="CX27" s="21"/>
    </row>
    <row r="28" spans="2:102" ht="12.75" customHeight="1">
      <c r="B28" s="15">
        <v>1</v>
      </c>
      <c r="C28" s="118">
        <v>4</v>
      </c>
      <c r="D28" s="72">
        <v>1</v>
      </c>
      <c r="E28" s="73"/>
      <c r="F28" s="165" t="s">
        <v>135</v>
      </c>
      <c r="G28" s="74"/>
      <c r="H28" s="75">
        <f t="shared" ca="1" si="29"/>
        <v>-1</v>
      </c>
      <c r="I28" s="76">
        <v>43943</v>
      </c>
      <c r="J28" s="76">
        <v>44058</v>
      </c>
      <c r="K28" s="123"/>
      <c r="L28" s="77" t="str">
        <f t="shared" ref="L28" si="35">CONCATENATE(NETWORKDAYS(I28,J28,0)-K28,"일")</f>
        <v>83일</v>
      </c>
      <c r="M28" s="78">
        <f t="shared" si="25"/>
        <v>33</v>
      </c>
      <c r="N28" s="76"/>
      <c r="O28" s="76"/>
      <c r="P28" s="123"/>
      <c r="Q28" s="77" t="str">
        <f t="shared" ref="Q28" si="36">CONCATENATE(NETWORKDAYS(N28,O28,0)-P28,"일")</f>
        <v>0일</v>
      </c>
      <c r="R28" s="79">
        <f t="shared" si="27"/>
        <v>0</v>
      </c>
      <c r="S28" s="19"/>
      <c r="T28" s="19"/>
      <c r="U28" s="19"/>
      <c r="V28" s="19"/>
      <c r="W28" s="19"/>
      <c r="X28" s="19"/>
      <c r="Y28" s="19"/>
      <c r="Z28" s="19"/>
      <c r="AA28" s="19"/>
      <c r="AB28" s="130"/>
      <c r="AC28" s="19"/>
      <c r="AD28" s="19"/>
      <c r="AE28" s="19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1"/>
      <c r="CD28" s="20"/>
      <c r="CE28" s="20"/>
      <c r="CF28" s="20"/>
      <c r="CG28" s="20"/>
      <c r="CH28" s="20"/>
      <c r="CI28" s="20"/>
      <c r="CJ28" s="21"/>
      <c r="CK28" s="20"/>
      <c r="CL28" s="20"/>
      <c r="CM28" s="20"/>
      <c r="CN28" s="20"/>
      <c r="CO28" s="20"/>
      <c r="CP28" s="20"/>
      <c r="CQ28" s="21"/>
      <c r="CR28" s="20"/>
      <c r="CS28" s="20"/>
      <c r="CT28" s="20"/>
      <c r="CU28" s="20"/>
      <c r="CV28" s="20"/>
      <c r="CW28" s="20"/>
      <c r="CX28" s="21"/>
    </row>
    <row r="29" spans="2:102" ht="12.75" customHeight="1">
      <c r="B29" s="81">
        <v>3</v>
      </c>
      <c r="C29" s="118">
        <v>4.0999999999999996</v>
      </c>
      <c r="D29" s="72">
        <v>2</v>
      </c>
      <c r="E29" s="73"/>
      <c r="F29" s="165" t="s">
        <v>136</v>
      </c>
      <c r="G29" s="74"/>
      <c r="H29" s="84">
        <f t="shared" ref="H29:H35" si="37">IF(ISBLANK($O29)=FALSE,1,IF($J29&lt;=$F$10,-1,0))</f>
        <v>1</v>
      </c>
      <c r="I29" s="76">
        <v>43943</v>
      </c>
      <c r="J29" s="76">
        <v>43950</v>
      </c>
      <c r="K29" s="124"/>
      <c r="L29" s="77"/>
      <c r="M29" s="86">
        <f>WEEKNUM($J29)</f>
        <v>18</v>
      </c>
      <c r="N29" s="76">
        <v>43943</v>
      </c>
      <c r="O29" s="76">
        <v>43950</v>
      </c>
      <c r="P29" s="124"/>
      <c r="Q29" s="77" t="str">
        <f>CONCATENATE(NETWORKDAYS(N29,O29,0)-P29,"일")</f>
        <v>6일</v>
      </c>
      <c r="R29" s="87">
        <f>WEEKNUM($O29)</f>
        <v>18</v>
      </c>
      <c r="S29" s="19"/>
      <c r="T29" s="19"/>
      <c r="U29" s="19"/>
      <c r="V29" s="19"/>
      <c r="W29" s="19"/>
      <c r="X29" s="19"/>
      <c r="Y29" s="19"/>
      <c r="Z29" s="19"/>
      <c r="AA29" s="19"/>
      <c r="AB29" s="130"/>
      <c r="AC29" s="19"/>
      <c r="AD29" s="19"/>
      <c r="AE29" s="19"/>
      <c r="AF29" s="20"/>
      <c r="AG29" s="20"/>
      <c r="AH29" s="20"/>
      <c r="AI29" s="20"/>
      <c r="AJ29" s="20"/>
      <c r="AK29" s="23"/>
      <c r="AL29" s="20"/>
      <c r="AM29" s="23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1"/>
      <c r="CD29" s="20"/>
      <c r="CE29" s="20"/>
      <c r="CF29" s="20"/>
      <c r="CG29" s="20"/>
      <c r="CH29" s="20"/>
      <c r="CI29" s="20"/>
      <c r="CJ29" s="21"/>
      <c r="CK29" s="20"/>
      <c r="CL29" s="20"/>
      <c r="CM29" s="20"/>
      <c r="CN29" s="20"/>
      <c r="CO29" s="20"/>
      <c r="CP29" s="20"/>
      <c r="CQ29" s="21"/>
      <c r="CR29" s="20"/>
      <c r="CS29" s="20"/>
      <c r="CT29" s="20"/>
      <c r="CU29" s="20"/>
      <c r="CV29" s="20"/>
      <c r="CW29" s="20"/>
      <c r="CX29" s="21"/>
    </row>
    <row r="30" spans="2:102" ht="12.75" customHeight="1">
      <c r="B30" s="166"/>
      <c r="C30" s="118" t="s">
        <v>114</v>
      </c>
      <c r="D30" s="72">
        <v>3</v>
      </c>
      <c r="E30" s="73"/>
      <c r="F30" s="165" t="s">
        <v>137</v>
      </c>
      <c r="G30" s="74"/>
      <c r="H30" s="75">
        <f t="shared" si="37"/>
        <v>1</v>
      </c>
      <c r="I30" s="76">
        <v>43943</v>
      </c>
      <c r="J30" s="76">
        <v>43943</v>
      </c>
      <c r="K30" s="167"/>
      <c r="L30" s="77"/>
      <c r="M30" s="78">
        <f>WEEKNUM($J30)</f>
        <v>17</v>
      </c>
      <c r="N30" s="76">
        <v>43943</v>
      </c>
      <c r="O30" s="76">
        <v>43943</v>
      </c>
      <c r="P30" s="123"/>
      <c r="Q30" s="77" t="str">
        <f t="shared" ref="Q30:Q31" si="38">CONCATENATE(NETWORKDAYS(N30,O30,0)-P30,"일")</f>
        <v>1일</v>
      </c>
      <c r="R30" s="18">
        <f>WEEKNUM($O30)</f>
        <v>17</v>
      </c>
      <c r="S30" s="19"/>
      <c r="T30" s="19"/>
      <c r="U30" s="19"/>
      <c r="V30" s="19"/>
      <c r="W30" s="19"/>
      <c r="X30" s="19"/>
      <c r="Y30" s="19"/>
      <c r="Z30" s="19"/>
      <c r="AA30" s="19"/>
      <c r="AB30" s="130"/>
      <c r="AC30" s="19"/>
      <c r="AD30" s="19"/>
      <c r="AE30" s="19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1"/>
      <c r="CD30" s="20"/>
      <c r="CE30" s="20"/>
      <c r="CF30" s="20"/>
      <c r="CG30" s="20"/>
      <c r="CH30" s="20"/>
      <c r="CI30" s="20"/>
      <c r="CJ30" s="21"/>
      <c r="CK30" s="20"/>
      <c r="CL30" s="20"/>
      <c r="CM30" s="20"/>
      <c r="CN30" s="20"/>
      <c r="CO30" s="20"/>
      <c r="CP30" s="20"/>
      <c r="CQ30" s="21"/>
      <c r="CR30" s="20"/>
      <c r="CS30" s="20"/>
      <c r="CT30" s="20"/>
      <c r="CU30" s="20"/>
      <c r="CV30" s="20"/>
      <c r="CW30" s="20"/>
      <c r="CX30" s="21"/>
    </row>
    <row r="31" spans="2:102" ht="12.75" customHeight="1">
      <c r="B31" s="166"/>
      <c r="C31" s="118" t="s">
        <v>115</v>
      </c>
      <c r="D31" s="72">
        <v>3</v>
      </c>
      <c r="E31" s="73"/>
      <c r="F31" s="165" t="s">
        <v>138</v>
      </c>
      <c r="G31" s="74"/>
      <c r="H31" s="75">
        <f t="shared" si="37"/>
        <v>1</v>
      </c>
      <c r="I31" s="76">
        <v>43943</v>
      </c>
      <c r="J31" s="76">
        <v>43949</v>
      </c>
      <c r="K31" s="167"/>
      <c r="L31" s="77"/>
      <c r="M31" s="78">
        <f>WEEKNUM($J31)</f>
        <v>18</v>
      </c>
      <c r="N31" s="76">
        <v>43943</v>
      </c>
      <c r="O31" s="76">
        <v>43949</v>
      </c>
      <c r="P31" s="123"/>
      <c r="Q31" s="77" t="str">
        <f t="shared" si="38"/>
        <v>5일</v>
      </c>
      <c r="R31" s="18">
        <f>WEEKNUM($O31)</f>
        <v>18</v>
      </c>
      <c r="S31" s="19"/>
      <c r="T31" s="19"/>
      <c r="U31" s="19"/>
      <c r="V31" s="19"/>
      <c r="W31" s="19"/>
      <c r="X31" s="19"/>
      <c r="Y31" s="19"/>
      <c r="Z31" s="19"/>
      <c r="AA31" s="19"/>
      <c r="AB31" s="130"/>
      <c r="AC31" s="19"/>
      <c r="AD31" s="19"/>
      <c r="AE31" s="19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1"/>
      <c r="CD31" s="20"/>
      <c r="CE31" s="20"/>
      <c r="CF31" s="20"/>
      <c r="CG31" s="20"/>
      <c r="CH31" s="20"/>
      <c r="CI31" s="20"/>
      <c r="CJ31" s="21"/>
      <c r="CK31" s="20"/>
      <c r="CL31" s="20"/>
      <c r="CM31" s="20"/>
      <c r="CN31" s="20"/>
      <c r="CO31" s="20"/>
      <c r="CP31" s="20"/>
      <c r="CQ31" s="21"/>
      <c r="CR31" s="20"/>
      <c r="CS31" s="20"/>
      <c r="CT31" s="20"/>
      <c r="CU31" s="20"/>
      <c r="CV31" s="20"/>
      <c r="CW31" s="20"/>
      <c r="CX31" s="21"/>
    </row>
    <row r="32" spans="2:102" ht="12.75" customHeight="1">
      <c r="B32" s="166"/>
      <c r="C32" s="118" t="s">
        <v>116</v>
      </c>
      <c r="D32" s="72">
        <v>3</v>
      </c>
      <c r="E32" s="73"/>
      <c r="F32" s="165" t="s">
        <v>139</v>
      </c>
      <c r="G32" s="74"/>
      <c r="H32" s="75">
        <f t="shared" si="37"/>
        <v>1</v>
      </c>
      <c r="I32" s="76">
        <v>43943</v>
      </c>
      <c r="J32" s="76">
        <v>43949</v>
      </c>
      <c r="K32" s="167"/>
      <c r="L32" s="77"/>
      <c r="M32" s="78">
        <f>WEEKNUM($J32)</f>
        <v>18</v>
      </c>
      <c r="N32" s="76">
        <v>43943</v>
      </c>
      <c r="O32" s="76">
        <v>43949</v>
      </c>
      <c r="P32" s="123"/>
      <c r="Q32" s="77" t="str">
        <f t="shared" ref="Q32:Q35" si="39">CONCATENATE(NETWORKDAYS(N32,O32,0)-P32,"일")</f>
        <v>5일</v>
      </c>
      <c r="R32" s="18">
        <f>WEEKNUM($O32)</f>
        <v>18</v>
      </c>
      <c r="S32" s="19"/>
      <c r="T32" s="19"/>
      <c r="U32" s="19"/>
      <c r="V32" s="19"/>
      <c r="W32" s="19"/>
      <c r="X32" s="19"/>
      <c r="Y32" s="19"/>
      <c r="Z32" s="19"/>
      <c r="AA32" s="19"/>
      <c r="AB32" s="130"/>
      <c r="AC32" s="19"/>
      <c r="AD32" s="19"/>
      <c r="AE32" s="19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1"/>
      <c r="CD32" s="20"/>
      <c r="CE32" s="20"/>
      <c r="CF32" s="20"/>
      <c r="CG32" s="20"/>
      <c r="CH32" s="20"/>
      <c r="CI32" s="20"/>
      <c r="CJ32" s="21"/>
      <c r="CK32" s="20"/>
      <c r="CL32" s="20"/>
      <c r="CM32" s="20"/>
      <c r="CN32" s="20"/>
      <c r="CO32" s="20"/>
      <c r="CP32" s="20"/>
      <c r="CQ32" s="21"/>
      <c r="CR32" s="20"/>
      <c r="CS32" s="20"/>
      <c r="CT32" s="20"/>
      <c r="CU32" s="20"/>
      <c r="CV32" s="20"/>
      <c r="CW32" s="20"/>
      <c r="CX32" s="21"/>
    </row>
    <row r="33" spans="2:102" ht="12.75" customHeight="1">
      <c r="B33" s="166"/>
      <c r="C33" s="118" t="s">
        <v>140</v>
      </c>
      <c r="D33" s="72">
        <v>3</v>
      </c>
      <c r="E33" s="73"/>
      <c r="F33" s="165" t="s">
        <v>141</v>
      </c>
      <c r="G33" s="74"/>
      <c r="H33" s="75">
        <f t="shared" si="37"/>
        <v>1</v>
      </c>
      <c r="I33" s="76">
        <v>43943</v>
      </c>
      <c r="J33" s="76">
        <v>43949</v>
      </c>
      <c r="K33" s="167"/>
      <c r="L33" s="77"/>
      <c r="M33" s="78">
        <f t="shared" ref="M33:M35" si="40">WEEKNUM($J33)</f>
        <v>18</v>
      </c>
      <c r="N33" s="76">
        <v>43943</v>
      </c>
      <c r="O33" s="76">
        <v>43949</v>
      </c>
      <c r="P33" s="123"/>
      <c r="Q33" s="77" t="str">
        <f t="shared" si="39"/>
        <v>5일</v>
      </c>
      <c r="R33" s="181"/>
      <c r="S33" s="19"/>
      <c r="T33" s="19"/>
      <c r="U33" s="19"/>
      <c r="V33" s="19"/>
      <c r="W33" s="19"/>
      <c r="X33" s="19"/>
      <c r="Y33" s="19"/>
      <c r="Z33" s="19"/>
      <c r="AA33" s="19"/>
      <c r="AB33" s="130"/>
      <c r="AC33" s="19"/>
      <c r="AD33" s="19"/>
      <c r="AE33" s="19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1"/>
      <c r="CD33" s="20"/>
      <c r="CE33" s="20"/>
      <c r="CF33" s="20"/>
      <c r="CG33" s="20"/>
      <c r="CH33" s="20"/>
      <c r="CI33" s="20"/>
      <c r="CJ33" s="21"/>
      <c r="CK33" s="20"/>
      <c r="CL33" s="20"/>
      <c r="CM33" s="20"/>
      <c r="CN33" s="20"/>
      <c r="CO33" s="20"/>
      <c r="CP33" s="20"/>
      <c r="CQ33" s="21"/>
      <c r="CR33" s="20"/>
      <c r="CS33" s="20"/>
      <c r="CT33" s="20"/>
      <c r="CU33" s="20"/>
      <c r="CV33" s="20"/>
      <c r="CW33" s="20"/>
      <c r="CX33" s="21"/>
    </row>
    <row r="34" spans="2:102" ht="12.75" customHeight="1">
      <c r="B34" s="166"/>
      <c r="C34" s="118" t="s">
        <v>142</v>
      </c>
      <c r="D34" s="72">
        <v>3</v>
      </c>
      <c r="E34" s="73"/>
      <c r="F34" s="165" t="s">
        <v>143</v>
      </c>
      <c r="G34" s="74"/>
      <c r="H34" s="75">
        <f t="shared" si="37"/>
        <v>1</v>
      </c>
      <c r="I34" s="76">
        <v>43949</v>
      </c>
      <c r="J34" s="76">
        <v>43949</v>
      </c>
      <c r="K34" s="167"/>
      <c r="L34" s="77"/>
      <c r="M34" s="78">
        <f t="shared" si="40"/>
        <v>18</v>
      </c>
      <c r="N34" s="76">
        <v>43949</v>
      </c>
      <c r="O34" s="76">
        <v>43949</v>
      </c>
      <c r="P34" s="123"/>
      <c r="Q34" s="77" t="str">
        <f t="shared" si="39"/>
        <v>1일</v>
      </c>
      <c r="R34" s="181"/>
      <c r="S34" s="19"/>
      <c r="T34" s="19"/>
      <c r="U34" s="19"/>
      <c r="V34" s="19"/>
      <c r="W34" s="19"/>
      <c r="X34" s="19"/>
      <c r="Y34" s="19"/>
      <c r="Z34" s="19"/>
      <c r="AA34" s="19"/>
      <c r="AB34" s="130"/>
      <c r="AC34" s="19"/>
      <c r="AD34" s="19"/>
      <c r="AE34" s="19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1"/>
      <c r="CD34" s="20"/>
      <c r="CE34" s="20"/>
      <c r="CF34" s="20"/>
      <c r="CG34" s="20"/>
      <c r="CH34" s="20"/>
      <c r="CI34" s="20"/>
      <c r="CJ34" s="21"/>
      <c r="CK34" s="20"/>
      <c r="CL34" s="20"/>
      <c r="CM34" s="20"/>
      <c r="CN34" s="20"/>
      <c r="CO34" s="20"/>
      <c r="CP34" s="20"/>
      <c r="CQ34" s="21"/>
      <c r="CR34" s="20"/>
      <c r="CS34" s="20"/>
      <c r="CT34" s="20"/>
      <c r="CU34" s="20"/>
      <c r="CV34" s="20"/>
      <c r="CW34" s="20"/>
      <c r="CX34" s="21"/>
    </row>
    <row r="35" spans="2:102" ht="12.75" customHeight="1">
      <c r="B35" s="166"/>
      <c r="C35" s="118" t="s">
        <v>144</v>
      </c>
      <c r="D35" s="72">
        <v>3</v>
      </c>
      <c r="E35" s="73"/>
      <c r="F35" s="165" t="s">
        <v>145</v>
      </c>
      <c r="G35" s="74"/>
      <c r="H35" s="75">
        <f t="shared" si="37"/>
        <v>1</v>
      </c>
      <c r="I35" s="76">
        <v>43950</v>
      </c>
      <c r="J35" s="76">
        <v>43950</v>
      </c>
      <c r="K35" s="167"/>
      <c r="L35" s="77"/>
      <c r="M35" s="78">
        <f t="shared" si="40"/>
        <v>18</v>
      </c>
      <c r="N35" s="76">
        <v>43950</v>
      </c>
      <c r="O35" s="76">
        <v>43950</v>
      </c>
      <c r="P35" s="123"/>
      <c r="Q35" s="77" t="str">
        <f t="shared" si="39"/>
        <v>1일</v>
      </c>
      <c r="R35" s="181"/>
      <c r="S35" s="19"/>
      <c r="T35" s="19"/>
      <c r="U35" s="19"/>
      <c r="V35" s="19"/>
      <c r="W35" s="19"/>
      <c r="X35" s="19"/>
      <c r="Y35" s="19"/>
      <c r="Z35" s="19"/>
      <c r="AA35" s="19"/>
      <c r="AB35" s="130"/>
      <c r="AC35" s="19"/>
      <c r="AD35" s="19"/>
      <c r="AE35" s="19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1"/>
      <c r="CD35" s="20"/>
      <c r="CE35" s="20"/>
      <c r="CF35" s="20"/>
      <c r="CG35" s="20"/>
      <c r="CH35" s="20"/>
      <c r="CI35" s="20"/>
      <c r="CJ35" s="21"/>
      <c r="CK35" s="20"/>
      <c r="CL35" s="20"/>
      <c r="CM35" s="20"/>
      <c r="CN35" s="20"/>
      <c r="CO35" s="20"/>
      <c r="CP35" s="20"/>
      <c r="CQ35" s="21"/>
      <c r="CR35" s="20"/>
      <c r="CS35" s="20"/>
      <c r="CT35" s="20"/>
      <c r="CU35" s="20"/>
      <c r="CV35" s="20"/>
      <c r="CW35" s="20"/>
      <c r="CX35" s="21"/>
    </row>
    <row r="36" spans="2:102" ht="12.75" customHeight="1">
      <c r="B36" s="71">
        <v>2</v>
      </c>
      <c r="C36" s="118">
        <v>4.2</v>
      </c>
      <c r="D36" s="72">
        <v>2</v>
      </c>
      <c r="E36" s="73"/>
      <c r="F36" s="165" t="s">
        <v>112</v>
      </c>
      <c r="G36" s="74"/>
      <c r="H36" s="75">
        <f t="shared" ca="1" si="29"/>
        <v>-1</v>
      </c>
      <c r="I36" s="76">
        <v>43950</v>
      </c>
      <c r="J36" s="76">
        <v>44058</v>
      </c>
      <c r="K36" s="123"/>
      <c r="L36" s="77"/>
      <c r="M36" s="78">
        <f t="shared" si="25"/>
        <v>33</v>
      </c>
      <c r="N36" s="76"/>
      <c r="O36" s="76"/>
      <c r="P36" s="123"/>
      <c r="Q36" s="77" t="str">
        <f t="shared" ref="Q36:Q39" si="41">CONCATENATE(NETWORKDAYS(N36,O36,0)-P36,"일")</f>
        <v>0일</v>
      </c>
      <c r="R36" s="79">
        <f t="shared" si="27"/>
        <v>0</v>
      </c>
      <c r="S36" s="19"/>
      <c r="T36" s="19"/>
      <c r="U36" s="19"/>
      <c r="V36" s="19"/>
      <c r="W36" s="19"/>
      <c r="X36" s="19"/>
      <c r="Y36" s="19"/>
      <c r="Z36" s="19"/>
      <c r="AA36" s="19"/>
      <c r="AB36" s="130"/>
      <c r="AC36" s="19"/>
      <c r="AD36" s="19"/>
      <c r="AE36" s="19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1"/>
      <c r="CD36" s="20"/>
      <c r="CE36" s="20"/>
      <c r="CF36" s="20"/>
      <c r="CG36" s="20"/>
      <c r="CH36" s="20"/>
      <c r="CI36" s="20"/>
      <c r="CJ36" s="21"/>
      <c r="CK36" s="20"/>
      <c r="CL36" s="20"/>
      <c r="CM36" s="20"/>
      <c r="CN36" s="20"/>
      <c r="CO36" s="20"/>
      <c r="CP36" s="20"/>
      <c r="CQ36" s="21"/>
      <c r="CR36" s="20"/>
      <c r="CS36" s="20"/>
      <c r="CT36" s="20"/>
      <c r="CU36" s="20"/>
      <c r="CV36" s="20"/>
      <c r="CW36" s="20"/>
      <c r="CX36" s="21"/>
    </row>
    <row r="37" spans="2:102" ht="12.75" customHeight="1">
      <c r="B37" s="166"/>
      <c r="C37" s="118" t="s">
        <v>117</v>
      </c>
      <c r="D37" s="72">
        <v>3</v>
      </c>
      <c r="E37" s="73"/>
      <c r="F37" s="165" t="s">
        <v>146</v>
      </c>
      <c r="G37" s="74"/>
      <c r="H37" s="75">
        <f t="shared" si="29"/>
        <v>1</v>
      </c>
      <c r="I37" s="76">
        <v>43950</v>
      </c>
      <c r="J37" s="76">
        <v>43957</v>
      </c>
      <c r="K37" s="167"/>
      <c r="L37" s="77"/>
      <c r="M37" s="78">
        <f t="shared" si="25"/>
        <v>19</v>
      </c>
      <c r="N37" s="76">
        <v>43950</v>
      </c>
      <c r="O37" s="76">
        <v>43957</v>
      </c>
      <c r="P37" s="123"/>
      <c r="Q37" s="77" t="str">
        <f t="shared" si="41"/>
        <v>6일</v>
      </c>
      <c r="R37" s="18">
        <f t="shared" si="27"/>
        <v>19</v>
      </c>
      <c r="S37" s="19"/>
      <c r="T37" s="19"/>
      <c r="U37" s="19"/>
      <c r="V37" s="19"/>
      <c r="W37" s="19"/>
      <c r="X37" s="19"/>
      <c r="Y37" s="19"/>
      <c r="Z37" s="19"/>
      <c r="AA37" s="19"/>
      <c r="AB37" s="130"/>
      <c r="AC37" s="19"/>
      <c r="AD37" s="19"/>
      <c r="AE37" s="19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1"/>
      <c r="CD37" s="20"/>
      <c r="CE37" s="20"/>
      <c r="CF37" s="20"/>
      <c r="CG37" s="20"/>
      <c r="CH37" s="20"/>
      <c r="CI37" s="20"/>
      <c r="CJ37" s="21"/>
      <c r="CK37" s="20"/>
      <c r="CL37" s="20"/>
      <c r="CM37" s="20"/>
      <c r="CN37" s="20"/>
      <c r="CO37" s="20"/>
      <c r="CP37" s="20"/>
      <c r="CQ37" s="21"/>
      <c r="CR37" s="20"/>
      <c r="CS37" s="20"/>
      <c r="CT37" s="20"/>
      <c r="CU37" s="20"/>
      <c r="CV37" s="20"/>
      <c r="CW37" s="20"/>
      <c r="CX37" s="21"/>
    </row>
    <row r="38" spans="2:102" ht="12.75" customHeight="1">
      <c r="B38" s="166"/>
      <c r="C38" s="118" t="s">
        <v>123</v>
      </c>
      <c r="D38" s="72">
        <v>3</v>
      </c>
      <c r="E38" s="73"/>
      <c r="F38" s="165" t="s">
        <v>147</v>
      </c>
      <c r="G38" s="74"/>
      <c r="H38" s="75">
        <f t="shared" si="29"/>
        <v>1</v>
      </c>
      <c r="I38" s="76">
        <v>43957</v>
      </c>
      <c r="J38" s="76">
        <v>43957</v>
      </c>
      <c r="K38" s="167"/>
      <c r="L38" s="77"/>
      <c r="M38" s="78">
        <f t="shared" si="25"/>
        <v>19</v>
      </c>
      <c r="N38" s="76">
        <v>43957</v>
      </c>
      <c r="O38" s="76">
        <v>43957</v>
      </c>
      <c r="P38" s="123"/>
      <c r="Q38" s="77" t="str">
        <f t="shared" si="41"/>
        <v>1일</v>
      </c>
      <c r="R38" s="18">
        <f t="shared" si="27"/>
        <v>19</v>
      </c>
      <c r="S38" s="19"/>
      <c r="T38" s="19"/>
      <c r="U38" s="19"/>
      <c r="V38" s="19"/>
      <c r="W38" s="19"/>
      <c r="X38" s="19"/>
      <c r="Y38" s="19"/>
      <c r="Z38" s="19"/>
      <c r="AA38" s="19"/>
      <c r="AB38" s="130"/>
      <c r="AC38" s="19"/>
      <c r="AD38" s="19"/>
      <c r="AE38" s="19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1"/>
      <c r="CD38" s="20"/>
      <c r="CE38" s="20"/>
      <c r="CF38" s="20"/>
      <c r="CG38" s="20"/>
      <c r="CH38" s="20"/>
      <c r="CI38" s="20"/>
      <c r="CJ38" s="21"/>
      <c r="CK38" s="20"/>
      <c r="CL38" s="20"/>
      <c r="CM38" s="20"/>
      <c r="CN38" s="20"/>
      <c r="CO38" s="20"/>
      <c r="CP38" s="20"/>
      <c r="CQ38" s="21"/>
      <c r="CR38" s="20"/>
      <c r="CS38" s="20"/>
      <c r="CT38" s="20"/>
      <c r="CU38" s="20"/>
      <c r="CV38" s="20"/>
      <c r="CW38" s="20"/>
      <c r="CX38" s="21"/>
    </row>
    <row r="39" spans="2:102" ht="12.75" customHeight="1">
      <c r="B39" s="166"/>
      <c r="C39" s="118" t="s">
        <v>125</v>
      </c>
      <c r="D39" s="72">
        <v>3</v>
      </c>
      <c r="E39" s="73"/>
      <c r="F39" s="165" t="s">
        <v>148</v>
      </c>
      <c r="G39" s="74"/>
      <c r="H39" s="75">
        <f t="shared" si="29"/>
        <v>1</v>
      </c>
      <c r="I39" s="76">
        <v>43957</v>
      </c>
      <c r="J39" s="76">
        <v>43957</v>
      </c>
      <c r="K39" s="167"/>
      <c r="L39" s="77"/>
      <c r="M39" s="78">
        <f t="shared" si="25"/>
        <v>19</v>
      </c>
      <c r="N39" s="76">
        <v>43957</v>
      </c>
      <c r="O39" s="76">
        <v>43957</v>
      </c>
      <c r="P39" s="123"/>
      <c r="Q39" s="77" t="str">
        <f t="shared" si="41"/>
        <v>1일</v>
      </c>
      <c r="R39" s="18">
        <f t="shared" si="27"/>
        <v>19</v>
      </c>
      <c r="S39" s="19"/>
      <c r="T39" s="19"/>
      <c r="U39" s="19"/>
      <c r="V39" s="19"/>
      <c r="W39" s="19"/>
      <c r="X39" s="19"/>
      <c r="Y39" s="19"/>
      <c r="Z39" s="19"/>
      <c r="AA39" s="19"/>
      <c r="AB39" s="130"/>
      <c r="AC39" s="19"/>
      <c r="AD39" s="19"/>
      <c r="AE39" s="19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1"/>
      <c r="CD39" s="20"/>
      <c r="CE39" s="20"/>
      <c r="CF39" s="20"/>
      <c r="CG39" s="20"/>
      <c r="CH39" s="20"/>
      <c r="CI39" s="20"/>
      <c r="CJ39" s="21"/>
      <c r="CK39" s="20"/>
      <c r="CL39" s="20"/>
      <c r="CM39" s="20"/>
      <c r="CN39" s="20"/>
      <c r="CO39" s="20"/>
      <c r="CP39" s="20"/>
      <c r="CQ39" s="21"/>
      <c r="CR39" s="20"/>
      <c r="CS39" s="20"/>
      <c r="CT39" s="20"/>
      <c r="CU39" s="20"/>
      <c r="CV39" s="20"/>
      <c r="CW39" s="20"/>
      <c r="CX39" s="21"/>
    </row>
    <row r="40" spans="2:102" ht="12.75" customHeight="1">
      <c r="B40" s="166"/>
      <c r="C40" s="183" t="s">
        <v>126</v>
      </c>
      <c r="D40" s="184">
        <v>3</v>
      </c>
      <c r="E40" s="185"/>
      <c r="F40" s="186" t="s">
        <v>149</v>
      </c>
      <c r="G40" s="187"/>
      <c r="H40" s="168">
        <f t="shared" si="29"/>
        <v>1</v>
      </c>
      <c r="I40" s="76">
        <v>43957</v>
      </c>
      <c r="J40" s="76">
        <v>43957</v>
      </c>
      <c r="K40" s="167"/>
      <c r="L40" s="169"/>
      <c r="M40" s="170">
        <f t="shared" si="25"/>
        <v>19</v>
      </c>
      <c r="N40" s="76">
        <v>43957</v>
      </c>
      <c r="O40" s="76">
        <v>43957</v>
      </c>
      <c r="P40" s="167"/>
      <c r="Q40" s="169" t="str">
        <f t="shared" ref="Q40:Q43" si="42">CONCATENATE(NETWORKDAYS(N40,O40,0)-P40,"일")</f>
        <v>1일</v>
      </c>
      <c r="R40" s="193">
        <f t="shared" si="27"/>
        <v>19</v>
      </c>
      <c r="S40" s="177"/>
      <c r="T40" s="177"/>
      <c r="U40" s="177"/>
      <c r="V40" s="177"/>
      <c r="W40" s="177"/>
      <c r="X40" s="177"/>
      <c r="Y40" s="177"/>
      <c r="Z40" s="177"/>
      <c r="AA40" s="177"/>
      <c r="AB40" s="178"/>
      <c r="AC40" s="177"/>
      <c r="AD40" s="177"/>
      <c r="AE40" s="177"/>
      <c r="AF40" s="179"/>
      <c r="AG40" s="179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1"/>
      <c r="CD40" s="20"/>
      <c r="CE40" s="20"/>
      <c r="CF40" s="20"/>
      <c r="CG40" s="20"/>
      <c r="CH40" s="20"/>
      <c r="CI40" s="20"/>
      <c r="CJ40" s="21"/>
      <c r="CK40" s="20"/>
      <c r="CL40" s="20"/>
      <c r="CM40" s="20"/>
      <c r="CN40" s="20"/>
      <c r="CO40" s="20"/>
      <c r="CP40" s="20"/>
      <c r="CQ40" s="21"/>
      <c r="CR40" s="20"/>
      <c r="CS40" s="20"/>
      <c r="CT40" s="20"/>
      <c r="CU40" s="20"/>
      <c r="CV40" s="20"/>
      <c r="CW40" s="20"/>
      <c r="CX40" s="21"/>
    </row>
    <row r="41" spans="2:102" ht="12.75" customHeight="1">
      <c r="B41" s="205"/>
      <c r="C41" s="206" t="s">
        <v>150</v>
      </c>
      <c r="D41" s="207">
        <v>3</v>
      </c>
      <c r="E41" s="208"/>
      <c r="F41" s="209" t="s">
        <v>143</v>
      </c>
      <c r="G41" s="210"/>
      <c r="H41" s="75">
        <f>IF(ISBLANK($O41)=FALSE,1,IF($J41&lt;=$F$10,-1,0))</f>
        <v>1</v>
      </c>
      <c r="I41" s="76">
        <v>43957</v>
      </c>
      <c r="J41" s="76">
        <v>43957</v>
      </c>
      <c r="K41" s="199"/>
      <c r="L41" s="200"/>
      <c r="M41" s="170">
        <f t="shared" si="25"/>
        <v>19</v>
      </c>
      <c r="N41" s="76">
        <v>43957</v>
      </c>
      <c r="O41" s="76">
        <v>43957</v>
      </c>
      <c r="P41" s="199"/>
      <c r="Q41" s="169" t="str">
        <f t="shared" si="42"/>
        <v>1일</v>
      </c>
      <c r="R41" s="201"/>
      <c r="S41" s="202"/>
      <c r="T41" s="202"/>
      <c r="U41" s="202"/>
      <c r="V41" s="202"/>
      <c r="W41" s="202"/>
      <c r="X41" s="202"/>
      <c r="Y41" s="202"/>
      <c r="Z41" s="202"/>
      <c r="AA41" s="202"/>
      <c r="AB41" s="203"/>
      <c r="AC41" s="202"/>
      <c r="AD41" s="202"/>
      <c r="AE41" s="202"/>
      <c r="AF41" s="211"/>
      <c r="AG41" s="211"/>
      <c r="AH41" s="204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1"/>
      <c r="CD41" s="20"/>
      <c r="CE41" s="20"/>
      <c r="CF41" s="20"/>
      <c r="CG41" s="20"/>
      <c r="CH41" s="20"/>
      <c r="CI41" s="20"/>
      <c r="CJ41" s="21"/>
      <c r="CK41" s="20"/>
      <c r="CL41" s="20"/>
      <c r="CM41" s="20"/>
      <c r="CN41" s="20"/>
      <c r="CO41" s="20"/>
      <c r="CP41" s="20"/>
      <c r="CQ41" s="21"/>
      <c r="CR41" s="20"/>
      <c r="CS41" s="20"/>
      <c r="CT41" s="20"/>
      <c r="CU41" s="20"/>
      <c r="CV41" s="20"/>
      <c r="CW41" s="20"/>
      <c r="CX41" s="21"/>
    </row>
    <row r="42" spans="2:102" ht="12.75" customHeight="1">
      <c r="B42" s="212"/>
      <c r="C42" s="213" t="s">
        <v>151</v>
      </c>
      <c r="D42" s="214">
        <v>3</v>
      </c>
      <c r="E42" s="215"/>
      <c r="F42" s="216" t="s">
        <v>154</v>
      </c>
      <c r="G42" s="217"/>
      <c r="H42" s="75">
        <f ca="1">IF(ISBLANK($O42)=FALSE,1,IF($J42&lt;=$F$10,-1,0))</f>
        <v>-1</v>
      </c>
      <c r="I42" s="76">
        <v>44058</v>
      </c>
      <c r="J42" s="76">
        <v>44058</v>
      </c>
      <c r="K42" s="219"/>
      <c r="L42" s="220"/>
      <c r="M42" s="170">
        <f t="shared" si="25"/>
        <v>33</v>
      </c>
      <c r="N42" s="218"/>
      <c r="O42" s="218"/>
      <c r="P42" s="219"/>
      <c r="Q42" s="169" t="str">
        <f t="shared" si="42"/>
        <v>0일</v>
      </c>
      <c r="R42" s="221"/>
      <c r="S42" s="222"/>
      <c r="T42" s="222"/>
      <c r="U42" s="222"/>
      <c r="V42" s="222"/>
      <c r="W42" s="222"/>
      <c r="X42" s="222"/>
      <c r="Y42" s="222"/>
      <c r="Z42" s="222"/>
      <c r="AA42" s="222"/>
      <c r="AB42" s="223"/>
      <c r="AC42" s="222"/>
      <c r="AD42" s="222"/>
      <c r="AE42" s="222"/>
      <c r="AF42" s="224"/>
      <c r="AG42" s="224"/>
      <c r="AH42" s="225"/>
      <c r="AI42" s="179"/>
      <c r="AJ42" s="179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1"/>
      <c r="CD42" s="20"/>
      <c r="CE42" s="20"/>
      <c r="CF42" s="20"/>
      <c r="CG42" s="20"/>
      <c r="CH42" s="20"/>
      <c r="CI42" s="20"/>
      <c r="CJ42" s="21"/>
      <c r="CK42" s="20"/>
      <c r="CL42" s="20"/>
      <c r="CM42" s="20"/>
      <c r="CN42" s="20"/>
      <c r="CO42" s="20"/>
      <c r="CP42" s="20"/>
      <c r="CQ42" s="21"/>
      <c r="CR42" s="20"/>
      <c r="CS42" s="20"/>
      <c r="CT42" s="20"/>
      <c r="CU42" s="20"/>
      <c r="CV42" s="20"/>
      <c r="CW42" s="20"/>
      <c r="CX42" s="21"/>
    </row>
    <row r="43" spans="2:102" ht="12.75" customHeight="1">
      <c r="B43" s="205"/>
      <c r="C43" s="206" t="s">
        <v>152</v>
      </c>
      <c r="D43" s="207">
        <v>3</v>
      </c>
      <c r="E43" s="208"/>
      <c r="F43" s="209" t="s">
        <v>155</v>
      </c>
      <c r="G43" s="210"/>
      <c r="H43" s="75">
        <f ca="1">IF(ISBLANK($O43)=FALSE,1,IF($J43&lt;=$F$10,-1,0))</f>
        <v>-1</v>
      </c>
      <c r="I43" s="76">
        <v>44058</v>
      </c>
      <c r="J43" s="76">
        <v>44058</v>
      </c>
      <c r="K43" s="199"/>
      <c r="L43" s="200"/>
      <c r="M43" s="170">
        <f t="shared" si="25"/>
        <v>33</v>
      </c>
      <c r="N43" s="198"/>
      <c r="O43" s="198"/>
      <c r="P43" s="199"/>
      <c r="Q43" s="169" t="str">
        <f t="shared" si="42"/>
        <v>0일</v>
      </c>
      <c r="R43" s="201"/>
      <c r="S43" s="202"/>
      <c r="T43" s="202"/>
      <c r="U43" s="202"/>
      <c r="V43" s="202"/>
      <c r="W43" s="202"/>
      <c r="X43" s="202"/>
      <c r="Y43" s="202"/>
      <c r="Z43" s="202"/>
      <c r="AA43" s="202"/>
      <c r="AB43" s="203"/>
      <c r="AC43" s="202"/>
      <c r="AD43" s="202"/>
      <c r="AE43" s="202"/>
      <c r="AF43" s="211"/>
      <c r="AG43" s="211"/>
      <c r="AH43" s="211"/>
      <c r="AI43" s="211"/>
      <c r="AJ43" s="211"/>
      <c r="AK43" s="204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1"/>
      <c r="CD43" s="20"/>
      <c r="CE43" s="20"/>
      <c r="CF43" s="20"/>
      <c r="CG43" s="20"/>
      <c r="CH43" s="20"/>
      <c r="CI43" s="20"/>
      <c r="CJ43" s="21"/>
      <c r="CK43" s="20"/>
      <c r="CL43" s="20"/>
      <c r="CM43" s="20"/>
      <c r="CN43" s="20"/>
      <c r="CO43" s="20"/>
      <c r="CP43" s="20"/>
      <c r="CQ43" s="21"/>
      <c r="CR43" s="20"/>
      <c r="CS43" s="20"/>
      <c r="CT43" s="20"/>
      <c r="CU43" s="20"/>
      <c r="CV43" s="20"/>
      <c r="CW43" s="20"/>
      <c r="CX43" s="21"/>
    </row>
    <row r="44" spans="2:102" ht="12.75" customHeight="1">
      <c r="B44" s="163"/>
      <c r="C44" s="188"/>
      <c r="D44" s="189"/>
      <c r="E44" s="190"/>
      <c r="F44" s="191"/>
      <c r="G44" s="192"/>
      <c r="H44" s="194"/>
      <c r="I44" s="195"/>
      <c r="J44" s="195"/>
      <c r="K44" s="164"/>
      <c r="L44" s="174"/>
      <c r="M44" s="196"/>
      <c r="N44" s="195"/>
      <c r="O44" s="195"/>
      <c r="P44" s="164"/>
      <c r="Q44" s="174"/>
      <c r="R44" s="197"/>
      <c r="S44" s="152"/>
      <c r="T44" s="152"/>
      <c r="U44" s="152"/>
      <c r="V44" s="152"/>
      <c r="W44" s="152"/>
      <c r="X44" s="152"/>
      <c r="Y44" s="152"/>
      <c r="Z44" s="152"/>
      <c r="AA44" s="152"/>
      <c r="AB44" s="153"/>
      <c r="AC44" s="152"/>
      <c r="AD44" s="152"/>
      <c r="AE44" s="152"/>
      <c r="AF44" s="154"/>
      <c r="AG44" s="154"/>
      <c r="AH44" s="154"/>
      <c r="AI44" s="154"/>
      <c r="AJ44" s="154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1"/>
      <c r="CD44" s="20"/>
      <c r="CE44" s="20"/>
      <c r="CF44" s="20"/>
      <c r="CG44" s="20"/>
      <c r="CH44" s="20"/>
      <c r="CI44" s="20"/>
      <c r="CJ44" s="21"/>
      <c r="CK44" s="20"/>
      <c r="CL44" s="20"/>
      <c r="CM44" s="20"/>
      <c r="CN44" s="20"/>
      <c r="CO44" s="20"/>
      <c r="CP44" s="20"/>
      <c r="CQ44" s="21"/>
      <c r="CR44" s="20"/>
      <c r="CS44" s="20"/>
      <c r="CT44" s="20"/>
      <c r="CU44" s="20"/>
      <c r="CV44" s="20"/>
      <c r="CW44" s="20"/>
      <c r="CX44" s="21"/>
    </row>
    <row r="45" spans="2:102" ht="12.75" customHeight="1">
      <c r="B45" s="15">
        <f>$B44+1</f>
        <v>1</v>
      </c>
      <c r="C45" s="118">
        <v>5</v>
      </c>
      <c r="D45" s="72">
        <v>1</v>
      </c>
      <c r="E45" s="73"/>
      <c r="F45" s="165" t="s">
        <v>153</v>
      </c>
      <c r="G45" s="74"/>
      <c r="H45" s="75">
        <f t="shared" si="29"/>
        <v>1</v>
      </c>
      <c r="I45" s="76">
        <v>43957</v>
      </c>
      <c r="J45" s="76">
        <v>44043</v>
      </c>
      <c r="K45" s="123"/>
      <c r="L45" s="77" t="str">
        <f t="shared" ref="L45" si="43">CONCATENATE(NETWORKDAYS(I45,J45,0)-K45,"일")</f>
        <v>63일</v>
      </c>
      <c r="M45" s="78">
        <f t="shared" si="25"/>
        <v>31</v>
      </c>
      <c r="N45" s="76">
        <v>43957</v>
      </c>
      <c r="O45" s="76">
        <v>44043</v>
      </c>
      <c r="P45" s="123"/>
      <c r="Q45" s="77" t="str">
        <f t="shared" ref="Q45" si="44">CONCATENATE(NETWORKDAYS(N45,O45,0)-P45,"일")</f>
        <v>63일</v>
      </c>
      <c r="R45" s="79">
        <f t="shared" si="27"/>
        <v>31</v>
      </c>
      <c r="S45" s="19"/>
      <c r="T45" s="19"/>
      <c r="U45" s="19"/>
      <c r="V45" s="19"/>
      <c r="W45" s="19"/>
      <c r="X45" s="19"/>
      <c r="Y45" s="19"/>
      <c r="Z45" s="19"/>
      <c r="AA45" s="19"/>
      <c r="AB45" s="130"/>
      <c r="AC45" s="19"/>
      <c r="AD45" s="19"/>
      <c r="AE45" s="19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1"/>
      <c r="CD45" s="20"/>
      <c r="CE45" s="20"/>
      <c r="CF45" s="20"/>
      <c r="CG45" s="20"/>
      <c r="CH45" s="20"/>
      <c r="CI45" s="20"/>
      <c r="CJ45" s="21"/>
      <c r="CK45" s="20"/>
      <c r="CL45" s="20"/>
      <c r="CM45" s="20"/>
      <c r="CN45" s="20"/>
      <c r="CO45" s="20"/>
      <c r="CP45" s="20"/>
      <c r="CQ45" s="21"/>
      <c r="CR45" s="20"/>
      <c r="CS45" s="20"/>
      <c r="CT45" s="20"/>
      <c r="CU45" s="20"/>
      <c r="CV45" s="20"/>
      <c r="CW45" s="20"/>
      <c r="CX45" s="21"/>
    </row>
    <row r="46" spans="2:102" ht="12.75" customHeight="1">
      <c r="B46" s="81">
        <v>2</v>
      </c>
      <c r="C46" s="118">
        <v>5.0999999999999996</v>
      </c>
      <c r="D46" s="72">
        <v>2</v>
      </c>
      <c r="E46" s="73"/>
      <c r="F46" s="165" t="s">
        <v>161</v>
      </c>
      <c r="G46" s="74"/>
      <c r="H46" s="84">
        <f t="shared" si="29"/>
        <v>1</v>
      </c>
      <c r="I46" s="76">
        <v>43957</v>
      </c>
      <c r="J46" s="76">
        <v>43998</v>
      </c>
      <c r="K46" s="124"/>
      <c r="L46" s="77"/>
      <c r="M46" s="86">
        <f t="shared" si="25"/>
        <v>25</v>
      </c>
      <c r="N46" s="76">
        <v>43957</v>
      </c>
      <c r="O46" s="76">
        <v>43998</v>
      </c>
      <c r="P46" s="124"/>
      <c r="Q46" s="77" t="str">
        <f t="shared" ref="Q46:Q55" si="45">CONCATENATE(NETWORKDAYS(N46,O46,0)-P46,"일")</f>
        <v>30일</v>
      </c>
      <c r="R46" s="87">
        <f t="shared" si="27"/>
        <v>25</v>
      </c>
      <c r="S46" s="19"/>
      <c r="T46" s="19"/>
      <c r="U46" s="19"/>
      <c r="V46" s="19"/>
      <c r="W46" s="19"/>
      <c r="X46" s="19"/>
      <c r="Y46" s="19"/>
      <c r="Z46" s="19"/>
      <c r="AA46" s="19"/>
      <c r="AB46" s="130"/>
      <c r="AC46" s="19"/>
      <c r="AD46" s="19"/>
      <c r="AE46" s="19"/>
      <c r="AF46" s="20"/>
      <c r="AG46" s="20"/>
      <c r="AH46" s="20"/>
      <c r="AI46" s="20"/>
      <c r="AJ46" s="20"/>
      <c r="AK46" s="23"/>
      <c r="AL46" s="20"/>
      <c r="AM46" s="23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1"/>
      <c r="CD46" s="20"/>
      <c r="CE46" s="20"/>
      <c r="CF46" s="20"/>
      <c r="CG46" s="20"/>
      <c r="CH46" s="20"/>
      <c r="CI46" s="20"/>
      <c r="CJ46" s="21"/>
      <c r="CK46" s="20"/>
      <c r="CL46" s="20"/>
      <c r="CM46" s="20"/>
      <c r="CN46" s="20"/>
      <c r="CO46" s="20"/>
      <c r="CP46" s="20"/>
      <c r="CQ46" s="21"/>
      <c r="CR46" s="20"/>
      <c r="CS46" s="20"/>
      <c r="CT46" s="20"/>
      <c r="CU46" s="20"/>
      <c r="CV46" s="20"/>
      <c r="CW46" s="20"/>
      <c r="CX46" s="21"/>
    </row>
    <row r="47" spans="2:102" ht="12.75" customHeight="1">
      <c r="B47" s="163"/>
      <c r="C47" s="118" t="s">
        <v>118</v>
      </c>
      <c r="D47" s="72">
        <v>3</v>
      </c>
      <c r="E47" s="73"/>
      <c r="F47" s="165" t="s">
        <v>194</v>
      </c>
      <c r="G47" s="74"/>
      <c r="H47" s="84">
        <f t="shared" si="29"/>
        <v>1</v>
      </c>
      <c r="I47" s="76">
        <v>43957</v>
      </c>
      <c r="J47" s="76">
        <v>43960</v>
      </c>
      <c r="K47" s="164"/>
      <c r="L47" s="77"/>
      <c r="M47" s="86">
        <f t="shared" si="25"/>
        <v>19</v>
      </c>
      <c r="N47" s="76">
        <v>43957</v>
      </c>
      <c r="O47" s="76">
        <v>43960</v>
      </c>
      <c r="P47" s="164"/>
      <c r="Q47" s="77" t="str">
        <f t="shared" si="45"/>
        <v>3일</v>
      </c>
      <c r="R47" s="87">
        <f t="shared" si="27"/>
        <v>19</v>
      </c>
      <c r="S47" s="19"/>
      <c r="T47" s="19"/>
      <c r="U47" s="19"/>
      <c r="V47" s="19"/>
      <c r="W47" s="19"/>
      <c r="X47" s="274"/>
      <c r="Y47" s="19"/>
      <c r="Z47" s="19"/>
      <c r="AA47" s="19"/>
      <c r="AB47" s="130"/>
      <c r="AC47" s="19"/>
      <c r="AD47" s="19"/>
      <c r="AE47" s="19"/>
      <c r="AF47" s="20"/>
      <c r="AG47" s="20"/>
      <c r="AH47" s="20"/>
      <c r="AI47" s="20"/>
      <c r="AJ47" s="20"/>
      <c r="AK47" s="23"/>
      <c r="AL47" s="20"/>
      <c r="AM47" s="23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1"/>
      <c r="CD47" s="20"/>
      <c r="CE47" s="20"/>
      <c r="CF47" s="20"/>
      <c r="CG47" s="20"/>
      <c r="CH47" s="20"/>
      <c r="CI47" s="20"/>
      <c r="CJ47" s="21"/>
      <c r="CK47" s="20"/>
      <c r="CL47" s="20"/>
      <c r="CM47" s="20"/>
      <c r="CN47" s="20"/>
      <c r="CO47" s="20"/>
      <c r="CP47" s="20"/>
      <c r="CQ47" s="21"/>
      <c r="CR47" s="20"/>
      <c r="CS47" s="20"/>
      <c r="CT47" s="20"/>
      <c r="CU47" s="20"/>
      <c r="CV47" s="20"/>
      <c r="CW47" s="20"/>
      <c r="CX47" s="21"/>
    </row>
    <row r="48" spans="2:102" ht="12.75" customHeight="1">
      <c r="B48" s="163"/>
      <c r="C48" s="118" t="s">
        <v>119</v>
      </c>
      <c r="D48" s="72">
        <v>3</v>
      </c>
      <c r="E48" s="73"/>
      <c r="F48" s="165" t="s">
        <v>195</v>
      </c>
      <c r="G48" s="74"/>
      <c r="H48" s="84">
        <f t="shared" si="29"/>
        <v>1</v>
      </c>
      <c r="I48" s="76">
        <v>43960</v>
      </c>
      <c r="J48" s="76">
        <v>43967</v>
      </c>
      <c r="K48" s="164"/>
      <c r="L48" s="77"/>
      <c r="M48" s="86">
        <f t="shared" si="25"/>
        <v>20</v>
      </c>
      <c r="N48" s="76">
        <v>43960</v>
      </c>
      <c r="O48" s="76">
        <v>43967</v>
      </c>
      <c r="P48" s="164"/>
      <c r="Q48" s="77" t="str">
        <f t="shared" si="45"/>
        <v>5일</v>
      </c>
      <c r="R48" s="87">
        <f t="shared" si="27"/>
        <v>20</v>
      </c>
      <c r="S48" s="19"/>
      <c r="T48" s="19"/>
      <c r="U48" s="19"/>
      <c r="V48" s="19"/>
      <c r="W48" s="19"/>
      <c r="X48" s="19"/>
      <c r="Y48" s="19"/>
      <c r="Z48" s="19"/>
      <c r="AA48" s="19"/>
      <c r="AB48" s="130"/>
      <c r="AC48" s="19"/>
      <c r="AD48" s="19"/>
      <c r="AE48" s="19"/>
      <c r="AF48" s="20"/>
      <c r="AG48" s="20"/>
      <c r="AH48" s="20"/>
      <c r="AI48" s="20"/>
      <c r="AJ48" s="20"/>
      <c r="AK48" s="23"/>
      <c r="AL48" s="20"/>
      <c r="AM48" s="23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1"/>
      <c r="CD48" s="20"/>
      <c r="CE48" s="20"/>
      <c r="CF48" s="20"/>
      <c r="CG48" s="20"/>
      <c r="CH48" s="20"/>
      <c r="CI48" s="20"/>
      <c r="CJ48" s="21"/>
      <c r="CK48" s="20"/>
      <c r="CL48" s="20"/>
      <c r="CM48" s="20"/>
      <c r="CN48" s="20"/>
      <c r="CO48" s="20"/>
      <c r="CP48" s="20"/>
      <c r="CQ48" s="21"/>
      <c r="CR48" s="20"/>
      <c r="CS48" s="20"/>
      <c r="CT48" s="20"/>
      <c r="CU48" s="20"/>
      <c r="CV48" s="20"/>
      <c r="CW48" s="20"/>
      <c r="CX48" s="21"/>
    </row>
    <row r="49" spans="2:102" ht="12.75" customHeight="1">
      <c r="B49" s="15">
        <f>$B46+1</f>
        <v>3</v>
      </c>
      <c r="C49" s="118" t="s">
        <v>162</v>
      </c>
      <c r="D49" s="72">
        <v>3</v>
      </c>
      <c r="E49" s="73"/>
      <c r="F49" s="165" t="s">
        <v>164</v>
      </c>
      <c r="G49" s="74"/>
      <c r="H49" s="17">
        <f t="shared" si="29"/>
        <v>1</v>
      </c>
      <c r="I49" s="76">
        <v>43967</v>
      </c>
      <c r="J49" s="76">
        <v>43981</v>
      </c>
      <c r="K49" s="125"/>
      <c r="L49" s="77"/>
      <c r="M49" s="9">
        <f t="shared" si="25"/>
        <v>22</v>
      </c>
      <c r="N49" s="76">
        <v>43967</v>
      </c>
      <c r="O49" s="76">
        <v>43981</v>
      </c>
      <c r="P49" s="125"/>
      <c r="Q49" s="77" t="str">
        <f t="shared" si="45"/>
        <v>10일</v>
      </c>
      <c r="R49" s="18">
        <f t="shared" si="27"/>
        <v>22</v>
      </c>
      <c r="S49" s="19"/>
      <c r="T49" s="19"/>
      <c r="U49" s="19"/>
      <c r="V49" s="19"/>
      <c r="W49" s="19"/>
      <c r="X49" s="19"/>
      <c r="Y49" s="19"/>
      <c r="Z49" s="19"/>
      <c r="AA49" s="19"/>
      <c r="AB49" s="130"/>
      <c r="AC49" s="19"/>
      <c r="AD49" s="19"/>
      <c r="AE49" s="19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1"/>
      <c r="CD49" s="20"/>
      <c r="CE49" s="20"/>
      <c r="CF49" s="20"/>
      <c r="CG49" s="20"/>
      <c r="CH49" s="20"/>
      <c r="CI49" s="20"/>
      <c r="CJ49" s="21"/>
      <c r="CK49" s="20"/>
      <c r="CL49" s="20"/>
      <c r="CM49" s="20"/>
      <c r="CN49" s="20"/>
      <c r="CO49" s="20"/>
      <c r="CP49" s="20"/>
      <c r="CQ49" s="21"/>
      <c r="CR49" s="20"/>
      <c r="CS49" s="20"/>
      <c r="CT49" s="20"/>
      <c r="CU49" s="20"/>
      <c r="CV49" s="20"/>
      <c r="CW49" s="20"/>
      <c r="CX49" s="21"/>
    </row>
    <row r="50" spans="2:102" ht="12.75" customHeight="1">
      <c r="B50" s="15"/>
      <c r="C50" s="118" t="s">
        <v>167</v>
      </c>
      <c r="D50" s="72">
        <v>3</v>
      </c>
      <c r="E50" s="73"/>
      <c r="F50" s="165" t="s">
        <v>163</v>
      </c>
      <c r="G50" s="74"/>
      <c r="H50" s="17">
        <f t="shared" si="29"/>
        <v>1</v>
      </c>
      <c r="I50" s="76">
        <v>43981</v>
      </c>
      <c r="J50" s="76">
        <v>43995</v>
      </c>
      <c r="K50" s="125"/>
      <c r="L50" s="77"/>
      <c r="M50" s="9">
        <f t="shared" si="25"/>
        <v>24</v>
      </c>
      <c r="N50" s="76">
        <v>43981</v>
      </c>
      <c r="O50" s="76">
        <v>43995</v>
      </c>
      <c r="P50" s="125"/>
      <c r="Q50" s="77" t="str">
        <f t="shared" si="45"/>
        <v>10일</v>
      </c>
      <c r="R50" s="18">
        <f t="shared" si="27"/>
        <v>24</v>
      </c>
      <c r="S50" s="19"/>
      <c r="T50" s="19"/>
      <c r="U50" s="19"/>
      <c r="V50" s="19"/>
      <c r="W50" s="19"/>
      <c r="X50" s="19"/>
      <c r="Y50" s="19"/>
      <c r="Z50" s="19"/>
      <c r="AA50" s="19"/>
      <c r="AB50" s="130"/>
      <c r="AC50" s="19"/>
      <c r="AD50" s="19"/>
      <c r="AE50" s="19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1"/>
      <c r="CD50" s="20"/>
      <c r="CE50" s="20"/>
      <c r="CF50" s="20"/>
      <c r="CG50" s="20"/>
      <c r="CH50" s="20"/>
      <c r="CI50" s="20"/>
      <c r="CJ50" s="21"/>
      <c r="CK50" s="20"/>
      <c r="CL50" s="20"/>
      <c r="CM50" s="20"/>
      <c r="CN50" s="20"/>
      <c r="CO50" s="20"/>
      <c r="CP50" s="20"/>
      <c r="CQ50" s="21"/>
      <c r="CR50" s="20"/>
      <c r="CS50" s="20"/>
      <c r="CT50" s="20"/>
      <c r="CU50" s="20"/>
      <c r="CV50" s="20"/>
      <c r="CW50" s="20"/>
      <c r="CX50" s="21"/>
    </row>
    <row r="51" spans="2:102" ht="12.75" customHeight="1">
      <c r="B51" s="15"/>
      <c r="C51" s="118" t="s">
        <v>168</v>
      </c>
      <c r="D51" s="72">
        <v>3</v>
      </c>
      <c r="E51" s="73"/>
      <c r="F51" s="165" t="s">
        <v>172</v>
      </c>
      <c r="G51" s="74"/>
      <c r="H51" s="17">
        <f t="shared" si="29"/>
        <v>1</v>
      </c>
      <c r="I51" s="76">
        <v>43995</v>
      </c>
      <c r="J51" s="76">
        <v>43998</v>
      </c>
      <c r="K51" s="125"/>
      <c r="L51" s="77"/>
      <c r="M51" s="9">
        <f t="shared" si="25"/>
        <v>25</v>
      </c>
      <c r="N51" s="76">
        <v>43995</v>
      </c>
      <c r="O51" s="76">
        <v>43998</v>
      </c>
      <c r="P51" s="125"/>
      <c r="Q51" s="77" t="str">
        <f t="shared" ref="Q51" si="46">CONCATENATE(NETWORKDAYS(N51,O51,0)-P51,"일")</f>
        <v>2일</v>
      </c>
      <c r="R51" s="18">
        <f t="shared" si="27"/>
        <v>25</v>
      </c>
      <c r="S51" s="19"/>
      <c r="T51" s="19"/>
      <c r="U51" s="19"/>
      <c r="V51" s="19"/>
      <c r="W51" s="19"/>
      <c r="X51" s="19"/>
      <c r="Y51" s="19"/>
      <c r="Z51" s="19"/>
      <c r="AA51" s="19"/>
      <c r="AB51" s="130"/>
      <c r="AC51" s="19"/>
      <c r="AD51" s="19"/>
      <c r="AE51" s="19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1"/>
      <c r="CD51" s="20"/>
      <c r="CE51" s="20"/>
      <c r="CF51" s="20"/>
      <c r="CG51" s="20"/>
      <c r="CH51" s="20"/>
      <c r="CI51" s="20"/>
      <c r="CJ51" s="21"/>
      <c r="CK51" s="20"/>
      <c r="CL51" s="20"/>
      <c r="CM51" s="20"/>
      <c r="CN51" s="20"/>
      <c r="CO51" s="20"/>
      <c r="CP51" s="20"/>
      <c r="CQ51" s="21"/>
      <c r="CR51" s="20"/>
      <c r="CS51" s="20"/>
      <c r="CT51" s="20"/>
      <c r="CU51" s="20"/>
      <c r="CV51" s="20"/>
      <c r="CW51" s="20"/>
      <c r="CX51" s="21"/>
    </row>
    <row r="52" spans="2:102" ht="12.75" customHeight="1">
      <c r="B52" s="15"/>
      <c r="C52" s="118" t="s">
        <v>166</v>
      </c>
      <c r="D52" s="72">
        <v>2</v>
      </c>
      <c r="E52" s="73"/>
      <c r="F52" s="165" t="s">
        <v>165</v>
      </c>
      <c r="G52" s="74"/>
      <c r="H52" s="17">
        <f t="shared" si="29"/>
        <v>1</v>
      </c>
      <c r="I52" s="76">
        <v>43998</v>
      </c>
      <c r="J52" s="76">
        <v>44012</v>
      </c>
      <c r="K52" s="125"/>
      <c r="L52" s="77"/>
      <c r="M52" s="9">
        <f t="shared" si="25"/>
        <v>27</v>
      </c>
      <c r="N52" s="76">
        <v>43998</v>
      </c>
      <c r="O52" s="76">
        <v>44012</v>
      </c>
      <c r="P52" s="125"/>
      <c r="Q52" s="77" t="str">
        <f t="shared" ref="Q52" si="47">CONCATENATE(NETWORKDAYS(N52,O52,0)-P52,"일")</f>
        <v>11일</v>
      </c>
      <c r="R52" s="18">
        <f t="shared" si="27"/>
        <v>27</v>
      </c>
      <c r="S52" s="19"/>
      <c r="T52" s="19"/>
      <c r="U52" s="19"/>
      <c r="V52" s="19"/>
      <c r="W52" s="19"/>
      <c r="X52" s="19"/>
      <c r="Y52" s="19"/>
      <c r="Z52" s="19"/>
      <c r="AA52" s="19"/>
      <c r="AB52" s="130"/>
      <c r="AC52" s="19"/>
      <c r="AD52" s="19"/>
      <c r="AE52" s="19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1"/>
      <c r="CD52" s="20"/>
      <c r="CE52" s="20"/>
      <c r="CF52" s="20"/>
      <c r="CG52" s="20"/>
      <c r="CH52" s="20"/>
      <c r="CI52" s="20"/>
      <c r="CJ52" s="21"/>
      <c r="CK52" s="20"/>
      <c r="CL52" s="20"/>
      <c r="CM52" s="20"/>
      <c r="CN52" s="20"/>
      <c r="CO52" s="20"/>
      <c r="CP52" s="20"/>
      <c r="CQ52" s="21"/>
      <c r="CR52" s="20"/>
      <c r="CS52" s="20"/>
      <c r="CT52" s="20"/>
      <c r="CU52" s="20"/>
      <c r="CV52" s="20"/>
      <c r="CW52" s="20"/>
      <c r="CX52" s="21"/>
    </row>
    <row r="53" spans="2:102" ht="12.75" customHeight="1">
      <c r="B53" s="15">
        <f>$B49+1</f>
        <v>4</v>
      </c>
      <c r="C53" s="118" t="s">
        <v>180</v>
      </c>
      <c r="D53" s="72">
        <v>3</v>
      </c>
      <c r="E53" s="73"/>
      <c r="F53" s="165" t="s">
        <v>169</v>
      </c>
      <c r="G53" s="74"/>
      <c r="H53" s="17">
        <f t="shared" si="29"/>
        <v>1</v>
      </c>
      <c r="I53" s="76">
        <v>43998</v>
      </c>
      <c r="J53" s="76">
        <v>43998</v>
      </c>
      <c r="K53" s="125"/>
      <c r="L53" s="77"/>
      <c r="M53" s="9">
        <f t="shared" si="25"/>
        <v>25</v>
      </c>
      <c r="N53" s="76">
        <v>43998</v>
      </c>
      <c r="O53" s="76">
        <v>43998</v>
      </c>
      <c r="P53" s="125"/>
      <c r="Q53" s="77" t="str">
        <f t="shared" si="45"/>
        <v>1일</v>
      </c>
      <c r="R53" s="18">
        <f t="shared" si="27"/>
        <v>25</v>
      </c>
      <c r="S53" s="19"/>
      <c r="T53" s="19"/>
      <c r="U53" s="19"/>
      <c r="V53" s="19"/>
      <c r="W53" s="19"/>
      <c r="X53" s="19"/>
      <c r="Y53" s="19"/>
      <c r="Z53" s="19"/>
      <c r="AA53" s="19"/>
      <c r="AB53" s="130"/>
      <c r="AC53" s="19"/>
      <c r="AD53" s="19"/>
      <c r="AE53" s="19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1"/>
      <c r="CD53" s="20"/>
      <c r="CE53" s="20"/>
      <c r="CF53" s="20"/>
      <c r="CG53" s="20"/>
      <c r="CH53" s="20"/>
      <c r="CI53" s="20"/>
      <c r="CJ53" s="21"/>
      <c r="CK53" s="20"/>
      <c r="CL53" s="20"/>
      <c r="CM53" s="20"/>
      <c r="CN53" s="20"/>
      <c r="CO53" s="20"/>
      <c r="CP53" s="20"/>
      <c r="CQ53" s="21"/>
      <c r="CR53" s="20"/>
      <c r="CS53" s="20"/>
      <c r="CT53" s="20"/>
      <c r="CU53" s="20"/>
      <c r="CV53" s="20"/>
      <c r="CW53" s="20"/>
      <c r="CX53" s="21"/>
    </row>
    <row r="54" spans="2:102" ht="12.75" customHeight="1">
      <c r="B54" s="15"/>
      <c r="C54" s="118" t="s">
        <v>181</v>
      </c>
      <c r="D54" s="72">
        <v>3</v>
      </c>
      <c r="E54" s="73"/>
      <c r="F54" s="165" t="s">
        <v>171</v>
      </c>
      <c r="G54" s="74"/>
      <c r="H54" s="17">
        <f t="shared" si="29"/>
        <v>1</v>
      </c>
      <c r="I54" s="76">
        <v>43999</v>
      </c>
      <c r="J54" s="76">
        <v>44002</v>
      </c>
      <c r="K54" s="125"/>
      <c r="L54" s="77"/>
      <c r="M54" s="9">
        <f t="shared" si="25"/>
        <v>25</v>
      </c>
      <c r="N54" s="76">
        <v>43999</v>
      </c>
      <c r="O54" s="76">
        <v>44002</v>
      </c>
      <c r="P54" s="125"/>
      <c r="Q54" s="77" t="str">
        <f t="shared" ref="Q54" si="48">CONCATENATE(NETWORKDAYS(N54,O54,0)-P54,"일")</f>
        <v>3일</v>
      </c>
      <c r="R54" s="18">
        <f t="shared" si="27"/>
        <v>25</v>
      </c>
      <c r="S54" s="19"/>
      <c r="T54" s="19"/>
      <c r="U54" s="19"/>
      <c r="V54" s="19"/>
      <c r="W54" s="19"/>
      <c r="X54" s="19"/>
      <c r="Y54" s="19"/>
      <c r="Z54" s="19"/>
      <c r="AA54" s="19"/>
      <c r="AB54" s="130"/>
      <c r="AC54" s="19"/>
      <c r="AD54" s="19"/>
      <c r="AE54" s="19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1"/>
      <c r="CD54" s="20"/>
      <c r="CE54" s="20"/>
      <c r="CF54" s="20"/>
      <c r="CG54" s="20"/>
      <c r="CH54" s="20"/>
      <c r="CI54" s="20"/>
      <c r="CJ54" s="21"/>
      <c r="CK54" s="20"/>
      <c r="CL54" s="20"/>
      <c r="CM54" s="20"/>
      <c r="CN54" s="20"/>
      <c r="CO54" s="20"/>
      <c r="CP54" s="20"/>
      <c r="CQ54" s="21"/>
      <c r="CR54" s="20"/>
      <c r="CS54" s="20"/>
      <c r="CT54" s="20"/>
      <c r="CU54" s="20"/>
      <c r="CV54" s="20"/>
      <c r="CW54" s="20"/>
      <c r="CX54" s="21"/>
    </row>
    <row r="55" spans="2:102" ht="12.75" customHeight="1">
      <c r="B55" s="15"/>
      <c r="C55" s="118" t="s">
        <v>182</v>
      </c>
      <c r="D55" s="72">
        <v>3</v>
      </c>
      <c r="E55" s="73"/>
      <c r="F55" s="165" t="s">
        <v>170</v>
      </c>
      <c r="G55" s="74"/>
      <c r="H55" s="17">
        <f t="shared" si="29"/>
        <v>1</v>
      </c>
      <c r="I55" s="76">
        <v>44002</v>
      </c>
      <c r="J55" s="76">
        <v>44012</v>
      </c>
      <c r="K55" s="125"/>
      <c r="L55" s="77"/>
      <c r="M55" s="9">
        <f t="shared" si="25"/>
        <v>27</v>
      </c>
      <c r="N55" s="76">
        <v>44002</v>
      </c>
      <c r="O55" s="76">
        <v>44012</v>
      </c>
      <c r="P55" s="125"/>
      <c r="Q55" s="77" t="str">
        <f t="shared" si="45"/>
        <v>7일</v>
      </c>
      <c r="R55" s="18">
        <f t="shared" si="27"/>
        <v>27</v>
      </c>
      <c r="S55" s="19"/>
      <c r="T55" s="19"/>
      <c r="U55" s="19"/>
      <c r="V55" s="19"/>
      <c r="W55" s="19"/>
      <c r="X55" s="19"/>
      <c r="Y55" s="19"/>
      <c r="Z55" s="19"/>
      <c r="AA55" s="19"/>
      <c r="AB55" s="130"/>
      <c r="AC55" s="19"/>
      <c r="AD55" s="19"/>
      <c r="AE55" s="19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1"/>
      <c r="CD55" s="20"/>
      <c r="CE55" s="20"/>
      <c r="CF55" s="20"/>
      <c r="CG55" s="20"/>
      <c r="CH55" s="20"/>
      <c r="CI55" s="20"/>
      <c r="CJ55" s="21"/>
      <c r="CK55" s="20"/>
      <c r="CL55" s="20"/>
      <c r="CM55" s="20"/>
      <c r="CN55" s="20"/>
      <c r="CO55" s="20"/>
      <c r="CP55" s="20"/>
      <c r="CQ55" s="21"/>
      <c r="CR55" s="20"/>
      <c r="CS55" s="20"/>
      <c r="CT55" s="20"/>
      <c r="CU55" s="20"/>
      <c r="CV55" s="20"/>
      <c r="CW55" s="20"/>
      <c r="CX55" s="21"/>
    </row>
    <row r="56" spans="2:102" ht="12.75" customHeight="1">
      <c r="B56" s="15">
        <f>$B52+1</f>
        <v>1</v>
      </c>
      <c r="C56" s="118" t="s">
        <v>183</v>
      </c>
      <c r="D56" s="72">
        <v>3</v>
      </c>
      <c r="E56" s="73"/>
      <c r="F56" s="165" t="s">
        <v>173</v>
      </c>
      <c r="G56" s="74"/>
      <c r="H56" s="17">
        <f t="shared" si="29"/>
        <v>1</v>
      </c>
      <c r="I56" s="76">
        <v>44002</v>
      </c>
      <c r="J56" s="76">
        <v>44012</v>
      </c>
      <c r="K56" s="125"/>
      <c r="L56" s="77"/>
      <c r="M56" s="9">
        <f t="shared" si="25"/>
        <v>27</v>
      </c>
      <c r="N56" s="76">
        <v>44002</v>
      </c>
      <c r="O56" s="76">
        <v>44012</v>
      </c>
      <c r="P56" s="125"/>
      <c r="Q56" s="77" t="str">
        <f t="shared" ref="Q56:Q62" si="49">CONCATENATE(NETWORKDAYS(N56,O56,0)-P56,"일")</f>
        <v>7일</v>
      </c>
      <c r="R56" s="18">
        <f t="shared" si="27"/>
        <v>27</v>
      </c>
      <c r="S56" s="19"/>
      <c r="T56" s="19"/>
      <c r="U56" s="19"/>
      <c r="V56" s="19"/>
      <c r="W56" s="19"/>
      <c r="X56" s="19"/>
      <c r="Y56" s="19"/>
      <c r="Z56" s="19"/>
      <c r="AA56" s="19"/>
      <c r="AB56" s="130"/>
      <c r="AC56" s="19"/>
      <c r="AD56" s="19"/>
      <c r="AE56" s="19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1"/>
      <c r="CD56" s="20"/>
      <c r="CE56" s="20"/>
      <c r="CF56" s="20"/>
      <c r="CG56" s="20"/>
      <c r="CH56" s="20"/>
      <c r="CI56" s="20"/>
      <c r="CJ56" s="21"/>
      <c r="CK56" s="20"/>
      <c r="CL56" s="20"/>
      <c r="CM56" s="20"/>
      <c r="CN56" s="20"/>
      <c r="CO56" s="20"/>
      <c r="CP56" s="20"/>
      <c r="CQ56" s="21"/>
      <c r="CR56" s="20"/>
      <c r="CS56" s="20"/>
      <c r="CT56" s="20"/>
      <c r="CU56" s="20"/>
      <c r="CV56" s="20"/>
      <c r="CW56" s="20"/>
      <c r="CX56" s="21"/>
    </row>
    <row r="57" spans="2:102" ht="12.75" customHeight="1">
      <c r="B57" s="15"/>
      <c r="C57" s="118" t="s">
        <v>184</v>
      </c>
      <c r="D57" s="72">
        <v>3</v>
      </c>
      <c r="E57" s="73"/>
      <c r="F57" s="165" t="s">
        <v>174</v>
      </c>
      <c r="G57" s="74"/>
      <c r="H57" s="17">
        <f t="shared" si="29"/>
        <v>1</v>
      </c>
      <c r="I57" s="76">
        <v>44002</v>
      </c>
      <c r="J57" s="76">
        <v>44012</v>
      </c>
      <c r="K57" s="125"/>
      <c r="L57" s="77"/>
      <c r="M57" s="9">
        <f t="shared" si="25"/>
        <v>27</v>
      </c>
      <c r="N57" s="76">
        <v>44002</v>
      </c>
      <c r="O57" s="76">
        <v>44012</v>
      </c>
      <c r="P57" s="125"/>
      <c r="Q57" s="77" t="str">
        <f t="shared" si="49"/>
        <v>7일</v>
      </c>
      <c r="R57" s="18">
        <f t="shared" si="27"/>
        <v>27</v>
      </c>
      <c r="S57" s="19"/>
      <c r="T57" s="19"/>
      <c r="U57" s="19"/>
      <c r="V57" s="19"/>
      <c r="W57" s="19"/>
      <c r="X57" s="19"/>
      <c r="Y57" s="19"/>
      <c r="Z57" s="19"/>
      <c r="AA57" s="19"/>
      <c r="AB57" s="130"/>
      <c r="AC57" s="19"/>
      <c r="AD57" s="19"/>
      <c r="AE57" s="19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1"/>
      <c r="CD57" s="20"/>
      <c r="CE57" s="20"/>
      <c r="CF57" s="20"/>
      <c r="CG57" s="20"/>
      <c r="CH57" s="20"/>
      <c r="CI57" s="20"/>
      <c r="CJ57" s="21"/>
      <c r="CK57" s="20"/>
      <c r="CL57" s="20"/>
      <c r="CM57" s="20"/>
      <c r="CN57" s="20"/>
      <c r="CO57" s="20"/>
      <c r="CP57" s="20"/>
      <c r="CQ57" s="21"/>
      <c r="CR57" s="20"/>
      <c r="CS57" s="20"/>
      <c r="CT57" s="20"/>
      <c r="CU57" s="20"/>
      <c r="CV57" s="20"/>
      <c r="CW57" s="20"/>
      <c r="CX57" s="21"/>
    </row>
    <row r="58" spans="2:102" ht="12.75" customHeight="1">
      <c r="B58" s="15"/>
      <c r="C58" s="118">
        <v>5.3</v>
      </c>
      <c r="D58" s="72">
        <v>2</v>
      </c>
      <c r="E58" s="73"/>
      <c r="F58" s="165" t="s">
        <v>175</v>
      </c>
      <c r="G58" s="74"/>
      <c r="H58" s="17">
        <f t="shared" si="29"/>
        <v>1</v>
      </c>
      <c r="I58" s="76">
        <v>44012</v>
      </c>
      <c r="J58" s="76">
        <v>44043</v>
      </c>
      <c r="K58" s="125"/>
      <c r="L58" s="77"/>
      <c r="M58" s="9">
        <f t="shared" si="25"/>
        <v>31</v>
      </c>
      <c r="N58" s="76">
        <v>44012</v>
      </c>
      <c r="O58" s="76">
        <v>44043</v>
      </c>
      <c r="P58" s="125"/>
      <c r="Q58" s="77" t="str">
        <f t="shared" si="49"/>
        <v>24일</v>
      </c>
      <c r="R58" s="18"/>
      <c r="S58" s="19"/>
      <c r="T58" s="19"/>
      <c r="U58" s="19"/>
      <c r="V58" s="19"/>
      <c r="W58" s="19"/>
      <c r="X58" s="19"/>
      <c r="Y58" s="19"/>
      <c r="Z58" s="19"/>
      <c r="AA58" s="19"/>
      <c r="AB58" s="130"/>
      <c r="AC58" s="19"/>
      <c r="AD58" s="19"/>
      <c r="AE58" s="19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1"/>
      <c r="CD58" s="20"/>
      <c r="CE58" s="20"/>
      <c r="CF58" s="20"/>
      <c r="CG58" s="20"/>
      <c r="CH58" s="20"/>
      <c r="CI58" s="20"/>
      <c r="CJ58" s="21"/>
      <c r="CK58" s="20"/>
      <c r="CL58" s="20"/>
      <c r="CM58" s="20"/>
      <c r="CN58" s="20"/>
      <c r="CO58" s="20"/>
      <c r="CP58" s="20"/>
      <c r="CQ58" s="21"/>
      <c r="CR58" s="20"/>
      <c r="CS58" s="20"/>
      <c r="CT58" s="20"/>
      <c r="CU58" s="20"/>
      <c r="CV58" s="20"/>
      <c r="CW58" s="20"/>
      <c r="CX58" s="21"/>
    </row>
    <row r="59" spans="2:102" s="226" customFormat="1" ht="12.75" customHeight="1">
      <c r="B59" s="227"/>
      <c r="C59" s="118" t="s">
        <v>176</v>
      </c>
      <c r="D59" s="72">
        <v>3</v>
      </c>
      <c r="E59" s="73"/>
      <c r="F59" s="165" t="s">
        <v>196</v>
      </c>
      <c r="G59" s="80"/>
      <c r="H59" s="17">
        <f t="shared" si="29"/>
        <v>1</v>
      </c>
      <c r="I59" s="76">
        <v>44012</v>
      </c>
      <c r="J59" s="76">
        <v>44043</v>
      </c>
      <c r="K59" s="125"/>
      <c r="L59" s="77"/>
      <c r="M59" s="9">
        <f t="shared" si="25"/>
        <v>31</v>
      </c>
      <c r="N59" s="76">
        <v>44012</v>
      </c>
      <c r="O59" s="76">
        <v>44043</v>
      </c>
      <c r="P59" s="125"/>
      <c r="Q59" s="77" t="str">
        <f t="shared" si="49"/>
        <v>24일</v>
      </c>
      <c r="R59" s="18"/>
      <c r="S59" s="19"/>
      <c r="T59" s="19"/>
      <c r="U59" s="19"/>
      <c r="V59" s="19"/>
      <c r="W59" s="19"/>
      <c r="X59" s="19"/>
      <c r="Y59" s="19"/>
      <c r="Z59" s="19"/>
      <c r="AA59" s="19"/>
      <c r="AB59" s="130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228"/>
      <c r="CD59" s="19"/>
      <c r="CE59" s="19"/>
      <c r="CF59" s="19"/>
      <c r="CG59" s="19"/>
      <c r="CH59" s="19"/>
      <c r="CI59" s="19"/>
      <c r="CJ59" s="228"/>
      <c r="CK59" s="19"/>
      <c r="CL59" s="19"/>
      <c r="CM59" s="19"/>
      <c r="CN59" s="19"/>
      <c r="CO59" s="19"/>
      <c r="CP59" s="19"/>
      <c r="CQ59" s="228"/>
      <c r="CR59" s="19"/>
      <c r="CS59" s="19"/>
      <c r="CT59" s="19"/>
      <c r="CU59" s="19"/>
      <c r="CV59" s="19"/>
      <c r="CW59" s="19"/>
      <c r="CX59" s="228"/>
    </row>
    <row r="60" spans="2:102" ht="12.75" customHeight="1">
      <c r="B60" s="15"/>
      <c r="C60" s="118" t="s">
        <v>177</v>
      </c>
      <c r="D60" s="72">
        <v>3</v>
      </c>
      <c r="E60" s="73"/>
      <c r="F60" s="165" t="s">
        <v>197</v>
      </c>
      <c r="G60" s="74"/>
      <c r="H60" s="17">
        <f t="shared" si="29"/>
        <v>1</v>
      </c>
      <c r="I60" s="76">
        <v>44012</v>
      </c>
      <c r="J60" s="76">
        <v>44043</v>
      </c>
      <c r="K60" s="125"/>
      <c r="L60" s="77"/>
      <c r="M60" s="9">
        <f t="shared" si="25"/>
        <v>31</v>
      </c>
      <c r="N60" s="76">
        <v>44012</v>
      </c>
      <c r="O60" s="76">
        <v>44043</v>
      </c>
      <c r="P60" s="125"/>
      <c r="Q60" s="77" t="str">
        <f t="shared" si="49"/>
        <v>24일</v>
      </c>
      <c r="R60" s="18"/>
      <c r="S60" s="19"/>
      <c r="T60" s="19"/>
      <c r="U60" s="19"/>
      <c r="V60" s="19"/>
      <c r="W60" s="19"/>
      <c r="X60" s="19"/>
      <c r="Y60" s="19"/>
      <c r="Z60" s="19"/>
      <c r="AA60" s="19"/>
      <c r="AB60" s="130"/>
      <c r="AC60" s="19"/>
      <c r="AD60" s="19"/>
      <c r="AE60" s="19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1"/>
      <c r="CD60" s="20"/>
      <c r="CE60" s="20"/>
      <c r="CF60" s="20"/>
      <c r="CG60" s="20"/>
      <c r="CH60" s="20"/>
      <c r="CI60" s="20"/>
      <c r="CJ60" s="21"/>
      <c r="CK60" s="20"/>
      <c r="CL60" s="20"/>
      <c r="CM60" s="20"/>
      <c r="CN60" s="20"/>
      <c r="CO60" s="20"/>
      <c r="CP60" s="20"/>
      <c r="CQ60" s="21"/>
      <c r="CR60" s="20"/>
      <c r="CS60" s="20"/>
      <c r="CT60" s="20"/>
      <c r="CU60" s="20"/>
      <c r="CV60" s="20"/>
      <c r="CW60" s="20"/>
      <c r="CX60" s="21"/>
    </row>
    <row r="61" spans="2:102" ht="12.75" customHeight="1">
      <c r="B61" s="15"/>
      <c r="C61" s="118" t="s">
        <v>178</v>
      </c>
      <c r="D61" s="72">
        <v>3</v>
      </c>
      <c r="E61" s="73"/>
      <c r="F61" s="165" t="s">
        <v>198</v>
      </c>
      <c r="G61" s="74"/>
      <c r="H61" s="17">
        <f t="shared" si="29"/>
        <v>1</v>
      </c>
      <c r="I61" s="76">
        <v>44012</v>
      </c>
      <c r="J61" s="76">
        <v>44043</v>
      </c>
      <c r="K61" s="125"/>
      <c r="L61" s="77"/>
      <c r="M61" s="9">
        <f t="shared" si="25"/>
        <v>31</v>
      </c>
      <c r="N61" s="76">
        <v>44012</v>
      </c>
      <c r="O61" s="76">
        <v>44043</v>
      </c>
      <c r="P61" s="125"/>
      <c r="Q61" s="77" t="str">
        <f t="shared" si="49"/>
        <v>24일</v>
      </c>
      <c r="R61" s="18"/>
      <c r="S61" s="19"/>
      <c r="T61" s="19"/>
      <c r="U61" s="19"/>
      <c r="V61" s="19"/>
      <c r="W61" s="19"/>
      <c r="X61" s="19"/>
      <c r="Y61" s="19"/>
      <c r="Z61" s="19"/>
      <c r="AA61" s="19"/>
      <c r="AB61" s="130"/>
      <c r="AC61" s="19"/>
      <c r="AD61" s="19"/>
      <c r="AE61" s="19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1"/>
      <c r="CD61" s="20"/>
      <c r="CE61" s="20"/>
      <c r="CF61" s="20"/>
      <c r="CG61" s="20"/>
      <c r="CH61" s="20"/>
      <c r="CI61" s="20"/>
      <c r="CJ61" s="21"/>
      <c r="CK61" s="20"/>
      <c r="CL61" s="20"/>
      <c r="CM61" s="20"/>
      <c r="CN61" s="20"/>
      <c r="CO61" s="20"/>
      <c r="CP61" s="20"/>
      <c r="CQ61" s="21"/>
      <c r="CR61" s="20"/>
      <c r="CS61" s="20"/>
      <c r="CT61" s="20"/>
      <c r="CU61" s="20"/>
      <c r="CV61" s="20"/>
      <c r="CW61" s="20"/>
      <c r="CX61" s="21"/>
    </row>
    <row r="62" spans="2:102" ht="12.75" customHeight="1">
      <c r="B62" s="15"/>
      <c r="C62" s="118" t="s">
        <v>179</v>
      </c>
      <c r="D62" s="72">
        <v>3</v>
      </c>
      <c r="E62" s="73"/>
      <c r="F62" s="165" t="s">
        <v>185</v>
      </c>
      <c r="G62" s="74"/>
      <c r="H62" s="17">
        <f t="shared" si="29"/>
        <v>1</v>
      </c>
      <c r="I62" s="76">
        <v>44012</v>
      </c>
      <c r="J62" s="76">
        <v>44043</v>
      </c>
      <c r="K62" s="125"/>
      <c r="L62" s="77"/>
      <c r="M62" s="9">
        <f t="shared" si="25"/>
        <v>31</v>
      </c>
      <c r="N62" s="76">
        <v>44012</v>
      </c>
      <c r="O62" s="76">
        <v>44043</v>
      </c>
      <c r="P62" s="125"/>
      <c r="Q62" s="77" t="str">
        <f t="shared" si="49"/>
        <v>24일</v>
      </c>
      <c r="R62" s="18"/>
      <c r="S62" s="19"/>
      <c r="T62" s="19"/>
      <c r="U62" s="19"/>
      <c r="V62" s="19"/>
      <c r="W62" s="19"/>
      <c r="X62" s="19"/>
      <c r="Y62" s="19"/>
      <c r="Z62" s="19"/>
      <c r="AA62" s="19"/>
      <c r="AB62" s="130"/>
      <c r="AC62" s="19"/>
      <c r="AD62" s="19"/>
      <c r="AE62" s="19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1"/>
      <c r="CD62" s="20"/>
      <c r="CE62" s="20"/>
      <c r="CF62" s="20"/>
      <c r="CG62" s="20"/>
      <c r="CH62" s="20"/>
      <c r="CI62" s="20"/>
      <c r="CJ62" s="21"/>
      <c r="CK62" s="20"/>
      <c r="CL62" s="20"/>
      <c r="CM62" s="20"/>
      <c r="CN62" s="20"/>
      <c r="CO62" s="20"/>
      <c r="CP62" s="20"/>
      <c r="CQ62" s="21"/>
      <c r="CR62" s="20"/>
      <c r="CS62" s="20"/>
      <c r="CT62" s="20"/>
      <c r="CU62" s="20"/>
      <c r="CV62" s="20"/>
      <c r="CW62" s="20"/>
      <c r="CX62" s="21"/>
    </row>
    <row r="63" spans="2:102" ht="12.75" customHeight="1">
      <c r="B63" s="15"/>
      <c r="C63" s="120"/>
      <c r="D63" s="7"/>
      <c r="E63" s="47"/>
      <c r="F63" s="8"/>
      <c r="G63" s="22"/>
      <c r="H63" s="17"/>
      <c r="I63" s="44"/>
      <c r="J63" s="44"/>
      <c r="K63" s="125"/>
      <c r="L63" s="77"/>
      <c r="M63" s="9"/>
      <c r="N63" s="44"/>
      <c r="O63" s="44"/>
      <c r="P63" s="125"/>
      <c r="Q63" s="77"/>
      <c r="R63" s="18"/>
      <c r="S63" s="19"/>
      <c r="T63" s="19"/>
      <c r="U63" s="19"/>
      <c r="V63" s="19"/>
      <c r="W63" s="19"/>
      <c r="X63" s="19"/>
      <c r="Y63" s="19"/>
      <c r="Z63" s="19"/>
      <c r="AA63" s="19"/>
      <c r="AB63" s="130"/>
      <c r="AC63" s="19"/>
      <c r="AD63" s="19"/>
      <c r="AE63" s="19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1"/>
      <c r="CD63" s="20"/>
      <c r="CE63" s="20"/>
      <c r="CF63" s="20"/>
      <c r="CG63" s="20"/>
      <c r="CH63" s="20"/>
      <c r="CI63" s="20"/>
      <c r="CJ63" s="21"/>
      <c r="CK63" s="20"/>
      <c r="CL63" s="20"/>
      <c r="CM63" s="20"/>
      <c r="CN63" s="20"/>
      <c r="CO63" s="20"/>
      <c r="CP63" s="20"/>
      <c r="CQ63" s="21"/>
      <c r="CR63" s="20"/>
      <c r="CS63" s="20"/>
      <c r="CT63" s="20"/>
      <c r="CU63" s="20"/>
      <c r="CV63" s="20"/>
      <c r="CW63" s="20"/>
      <c r="CX63" s="21"/>
    </row>
    <row r="64" spans="2:102" ht="12.75" customHeight="1">
      <c r="B64" s="15">
        <f>$B63+1</f>
        <v>1</v>
      </c>
      <c r="C64" s="118">
        <v>6</v>
      </c>
      <c r="D64" s="72">
        <v>1</v>
      </c>
      <c r="E64" s="73"/>
      <c r="F64" s="165" t="s">
        <v>186</v>
      </c>
      <c r="G64" s="74"/>
      <c r="H64" s="75">
        <f t="shared" ca="1" si="29"/>
        <v>-1</v>
      </c>
      <c r="I64" s="76">
        <v>44044</v>
      </c>
      <c r="J64" s="76">
        <v>44089</v>
      </c>
      <c r="K64" s="123"/>
      <c r="L64" s="77" t="str">
        <f t="shared" ref="L64" si="50">CONCATENATE(NETWORKDAYS(I64,J64,0)-K64,"일")</f>
        <v>32일</v>
      </c>
      <c r="M64" s="78">
        <f t="shared" si="25"/>
        <v>38</v>
      </c>
      <c r="N64" s="44"/>
      <c r="O64" s="44"/>
      <c r="P64" s="123"/>
      <c r="Q64" s="77" t="str">
        <f t="shared" ref="Q64" si="51">CONCATENATE(NETWORKDAYS(N64,O64,0)-P64,"일")</f>
        <v>0일</v>
      </c>
      <c r="R64" s="79">
        <f t="shared" si="27"/>
        <v>0</v>
      </c>
      <c r="S64" s="19"/>
      <c r="T64" s="19"/>
      <c r="U64" s="19"/>
      <c r="V64" s="19"/>
      <c r="W64" s="19"/>
      <c r="X64" s="19"/>
      <c r="Y64" s="19"/>
      <c r="Z64" s="19"/>
      <c r="AA64" s="19"/>
      <c r="AB64" s="130"/>
      <c r="AC64" s="19"/>
      <c r="AD64" s="19"/>
      <c r="AE64" s="19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1"/>
      <c r="CD64" s="20"/>
      <c r="CE64" s="20"/>
      <c r="CF64" s="20"/>
      <c r="CG64" s="20"/>
      <c r="CH64" s="20"/>
      <c r="CI64" s="20"/>
      <c r="CJ64" s="21"/>
      <c r="CK64" s="20"/>
      <c r="CL64" s="20"/>
      <c r="CM64" s="20"/>
      <c r="CN64" s="20"/>
      <c r="CO64" s="20"/>
      <c r="CP64" s="20"/>
      <c r="CQ64" s="21"/>
      <c r="CR64" s="20"/>
      <c r="CS64" s="20"/>
      <c r="CT64" s="20"/>
      <c r="CU64" s="20"/>
      <c r="CV64" s="20"/>
      <c r="CW64" s="20"/>
      <c r="CX64" s="21"/>
    </row>
    <row r="65" spans="2:102" ht="12.75" customHeight="1">
      <c r="B65" s="71">
        <f t="shared" ref="B65:B75" si="52">$B64+1</f>
        <v>2</v>
      </c>
      <c r="C65" s="118">
        <v>6.1</v>
      </c>
      <c r="D65" s="72">
        <v>2</v>
      </c>
      <c r="E65" s="73"/>
      <c r="F65" s="165" t="s">
        <v>189</v>
      </c>
      <c r="G65" s="74"/>
      <c r="H65" s="75">
        <f t="shared" ca="1" si="29"/>
        <v>-1</v>
      </c>
      <c r="I65" s="76">
        <v>44044</v>
      </c>
      <c r="J65" s="76">
        <v>44074</v>
      </c>
      <c r="K65" s="123"/>
      <c r="L65" s="77"/>
      <c r="M65" s="78">
        <f t="shared" si="25"/>
        <v>36</v>
      </c>
      <c r="N65" s="44"/>
      <c r="O65" s="44"/>
      <c r="P65" s="123"/>
      <c r="Q65" s="77" t="str">
        <f t="shared" ref="Q65" si="53">CONCATENATE(NETWORKDAYS(N65,O65,0)-P65,"일")</f>
        <v>0일</v>
      </c>
      <c r="R65" s="79">
        <f t="shared" si="27"/>
        <v>0</v>
      </c>
      <c r="S65" s="19"/>
      <c r="T65" s="19"/>
      <c r="U65" s="19"/>
      <c r="V65" s="19"/>
      <c r="W65" s="19"/>
      <c r="X65" s="19"/>
      <c r="Y65" s="19"/>
      <c r="Z65" s="19"/>
      <c r="AA65" s="19"/>
      <c r="AB65" s="130"/>
      <c r="AC65" s="19"/>
      <c r="AD65" s="19"/>
      <c r="AE65" s="19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1"/>
      <c r="CD65" s="20"/>
      <c r="CE65" s="20"/>
      <c r="CF65" s="20"/>
      <c r="CG65" s="20"/>
      <c r="CH65" s="20"/>
      <c r="CI65" s="20"/>
      <c r="CJ65" s="21"/>
      <c r="CK65" s="20"/>
      <c r="CL65" s="20"/>
      <c r="CM65" s="20"/>
      <c r="CN65" s="20"/>
      <c r="CO65" s="20"/>
      <c r="CP65" s="20"/>
      <c r="CQ65" s="21"/>
      <c r="CR65" s="20"/>
      <c r="CS65" s="20"/>
      <c r="CT65" s="20"/>
      <c r="CU65" s="20"/>
      <c r="CV65" s="20"/>
      <c r="CW65" s="20"/>
      <c r="CX65" s="21"/>
    </row>
    <row r="66" spans="2:102" ht="12.75" customHeight="1">
      <c r="B66" s="166"/>
      <c r="C66" s="118" t="s">
        <v>120</v>
      </c>
      <c r="D66" s="72">
        <v>3</v>
      </c>
      <c r="E66" s="73"/>
      <c r="F66" s="165" t="s">
        <v>187</v>
      </c>
      <c r="G66" s="74"/>
      <c r="H66" s="75">
        <f t="shared" ca="1" si="29"/>
        <v>-1</v>
      </c>
      <c r="I66" s="76">
        <v>44044</v>
      </c>
      <c r="J66" s="76">
        <v>44074</v>
      </c>
      <c r="K66" s="167"/>
      <c r="L66" s="77"/>
      <c r="M66" s="78">
        <f t="shared" si="25"/>
        <v>36</v>
      </c>
      <c r="N66" s="44"/>
      <c r="O66" s="44"/>
      <c r="P66" s="167"/>
      <c r="Q66" s="77" t="str">
        <f t="shared" ref="Q66:Q68" si="54">CONCATENATE(NETWORKDAYS(N66,O66,0)-P66,"일")</f>
        <v>0일</v>
      </c>
      <c r="R66" s="79">
        <f t="shared" si="27"/>
        <v>0</v>
      </c>
      <c r="S66" s="19"/>
      <c r="T66" s="19"/>
      <c r="U66" s="19"/>
      <c r="V66" s="19"/>
      <c r="W66" s="19"/>
      <c r="X66" s="19"/>
      <c r="Y66" s="19"/>
      <c r="Z66" s="19"/>
      <c r="AA66" s="19"/>
      <c r="AB66" s="130"/>
      <c r="AC66" s="19"/>
      <c r="AD66" s="19"/>
      <c r="AE66" s="19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1"/>
      <c r="CD66" s="20"/>
      <c r="CE66" s="20"/>
      <c r="CF66" s="20"/>
      <c r="CG66" s="20"/>
      <c r="CH66" s="20"/>
      <c r="CI66" s="20"/>
      <c r="CJ66" s="21"/>
      <c r="CK66" s="20"/>
      <c r="CL66" s="20"/>
      <c r="CM66" s="20"/>
      <c r="CN66" s="20"/>
      <c r="CO66" s="20"/>
      <c r="CP66" s="20"/>
      <c r="CQ66" s="21"/>
      <c r="CR66" s="20"/>
      <c r="CS66" s="20"/>
      <c r="CT66" s="20"/>
      <c r="CU66" s="20"/>
      <c r="CV66" s="20"/>
      <c r="CW66" s="20"/>
      <c r="CX66" s="21"/>
    </row>
    <row r="67" spans="2:102" ht="12.75" customHeight="1">
      <c r="B67" s="166"/>
      <c r="C67" s="118">
        <v>6.2</v>
      </c>
      <c r="D67" s="72">
        <v>2</v>
      </c>
      <c r="E67" s="73"/>
      <c r="F67" s="165" t="s">
        <v>190</v>
      </c>
      <c r="G67" s="74"/>
      <c r="H67" s="75">
        <f t="shared" ca="1" si="29"/>
        <v>-1</v>
      </c>
      <c r="I67" s="76">
        <v>44075</v>
      </c>
      <c r="J67" s="76">
        <v>44089</v>
      </c>
      <c r="K67" s="167"/>
      <c r="L67" s="77"/>
      <c r="M67" s="78">
        <f t="shared" si="25"/>
        <v>38</v>
      </c>
      <c r="N67" s="44"/>
      <c r="O67" s="44"/>
      <c r="P67" s="167"/>
      <c r="Q67" s="77" t="str">
        <f t="shared" si="54"/>
        <v>0일</v>
      </c>
      <c r="R67" s="79">
        <f t="shared" si="27"/>
        <v>0</v>
      </c>
      <c r="S67" s="19"/>
      <c r="T67" s="19"/>
      <c r="U67" s="19"/>
      <c r="V67" s="19"/>
      <c r="W67" s="19"/>
      <c r="X67" s="19"/>
      <c r="Y67" s="19"/>
      <c r="Z67" s="19"/>
      <c r="AA67" s="19"/>
      <c r="AB67" s="130"/>
      <c r="AC67" s="19"/>
      <c r="AD67" s="19"/>
      <c r="AE67" s="19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1"/>
      <c r="CD67" s="20"/>
      <c r="CE67" s="20"/>
      <c r="CF67" s="20"/>
      <c r="CG67" s="20"/>
      <c r="CH67" s="20"/>
      <c r="CI67" s="20"/>
      <c r="CJ67" s="21"/>
      <c r="CK67" s="20"/>
      <c r="CL67" s="20"/>
      <c r="CM67" s="20"/>
      <c r="CN67" s="20"/>
      <c r="CO67" s="20"/>
      <c r="CP67" s="20"/>
      <c r="CQ67" s="21"/>
      <c r="CR67" s="20"/>
      <c r="CS67" s="20"/>
      <c r="CT67" s="20"/>
      <c r="CU67" s="20"/>
      <c r="CV67" s="20"/>
      <c r="CW67" s="20"/>
      <c r="CX67" s="21"/>
    </row>
    <row r="68" spans="2:102" ht="12.75" customHeight="1">
      <c r="B68" s="166"/>
      <c r="C68" s="118" t="s">
        <v>188</v>
      </c>
      <c r="D68" s="72">
        <v>3</v>
      </c>
      <c r="E68" s="73"/>
      <c r="F68" s="165" t="s">
        <v>199</v>
      </c>
      <c r="G68" s="74"/>
      <c r="H68" s="75">
        <f t="shared" ca="1" si="29"/>
        <v>-1</v>
      </c>
      <c r="I68" s="76">
        <v>44075</v>
      </c>
      <c r="J68" s="76">
        <v>44089</v>
      </c>
      <c r="K68" s="167"/>
      <c r="L68" s="77"/>
      <c r="M68" s="78">
        <f t="shared" si="25"/>
        <v>38</v>
      </c>
      <c r="N68" s="44"/>
      <c r="O68" s="44"/>
      <c r="P68" s="167"/>
      <c r="Q68" s="77" t="str">
        <f t="shared" si="54"/>
        <v>0일</v>
      </c>
      <c r="R68" s="79">
        <f t="shared" si="27"/>
        <v>0</v>
      </c>
      <c r="S68" s="19"/>
      <c r="T68" s="19"/>
      <c r="U68" s="19"/>
      <c r="V68" s="19"/>
      <c r="W68" s="19"/>
      <c r="X68" s="19"/>
      <c r="Y68" s="19"/>
      <c r="Z68" s="19"/>
      <c r="AA68" s="19"/>
      <c r="AB68" s="130"/>
      <c r="AC68" s="19"/>
      <c r="AD68" s="19"/>
      <c r="AE68" s="19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1"/>
      <c r="CD68" s="20"/>
      <c r="CE68" s="20"/>
      <c r="CF68" s="20"/>
      <c r="CG68" s="20"/>
      <c r="CH68" s="20"/>
      <c r="CI68" s="20"/>
      <c r="CJ68" s="21"/>
      <c r="CK68" s="20"/>
      <c r="CL68" s="20"/>
      <c r="CM68" s="20"/>
      <c r="CN68" s="20"/>
      <c r="CO68" s="20"/>
      <c r="CP68" s="20"/>
      <c r="CQ68" s="21"/>
      <c r="CR68" s="20"/>
      <c r="CS68" s="20"/>
      <c r="CT68" s="20"/>
      <c r="CU68" s="20"/>
      <c r="CV68" s="20"/>
      <c r="CW68" s="20"/>
      <c r="CX68" s="21"/>
    </row>
    <row r="69" spans="2:102" ht="12.75" customHeight="1">
      <c r="B69" s="15"/>
      <c r="C69" s="120"/>
      <c r="D69" s="7"/>
      <c r="E69" s="47"/>
      <c r="F69" s="8"/>
      <c r="G69" s="22"/>
      <c r="H69" s="17"/>
      <c r="I69" s="44"/>
      <c r="J69" s="44"/>
      <c r="K69" s="125"/>
      <c r="L69" s="77"/>
      <c r="M69" s="9"/>
      <c r="N69" s="44"/>
      <c r="O69" s="44"/>
      <c r="P69" s="125"/>
      <c r="Q69" s="77"/>
      <c r="R69" s="18"/>
      <c r="S69" s="19"/>
      <c r="T69" s="19"/>
      <c r="U69" s="19"/>
      <c r="V69" s="19"/>
      <c r="W69" s="19"/>
      <c r="X69" s="19"/>
      <c r="Y69" s="19"/>
      <c r="Z69" s="19"/>
      <c r="AA69" s="19"/>
      <c r="AB69" s="130"/>
      <c r="AC69" s="19"/>
      <c r="AD69" s="19"/>
      <c r="AE69" s="1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1"/>
      <c r="CD69" s="20"/>
      <c r="CE69" s="20"/>
      <c r="CF69" s="20"/>
      <c r="CG69" s="20"/>
      <c r="CH69" s="20"/>
      <c r="CI69" s="20"/>
      <c r="CJ69" s="21"/>
      <c r="CK69" s="20"/>
      <c r="CL69" s="20"/>
      <c r="CM69" s="20"/>
      <c r="CN69" s="20"/>
      <c r="CO69" s="20"/>
      <c r="CP69" s="20"/>
      <c r="CQ69" s="21"/>
      <c r="CR69" s="20"/>
      <c r="CS69" s="20"/>
      <c r="CT69" s="20"/>
      <c r="CU69" s="20"/>
      <c r="CV69" s="20"/>
      <c r="CW69" s="20"/>
      <c r="CX69" s="21"/>
    </row>
    <row r="70" spans="2:102" ht="12.75" customHeight="1">
      <c r="B70" s="15">
        <f>$B69+1</f>
        <v>1</v>
      </c>
      <c r="C70" s="118">
        <v>7</v>
      </c>
      <c r="D70" s="72">
        <v>1</v>
      </c>
      <c r="E70" s="73"/>
      <c r="F70" s="165" t="s">
        <v>113</v>
      </c>
      <c r="G70" s="74"/>
      <c r="H70" s="75">
        <f t="shared" ca="1" si="29"/>
        <v>-1</v>
      </c>
      <c r="I70" s="76">
        <v>44090</v>
      </c>
      <c r="J70" s="76">
        <v>44119</v>
      </c>
      <c r="K70" s="123"/>
      <c r="L70" s="77" t="str">
        <f t="shared" ref="L70" si="55">CONCATENATE(NETWORKDAYS(I70,J70,0)-K70,"일")</f>
        <v>22일</v>
      </c>
      <c r="M70" s="78">
        <f t="shared" si="25"/>
        <v>42</v>
      </c>
      <c r="N70" s="76"/>
      <c r="O70" s="76"/>
      <c r="P70" s="123"/>
      <c r="Q70" s="77" t="str">
        <f t="shared" ref="Q70:Q72" si="56">CONCATENATE(NETWORKDAYS(N70,O70,0)-P70,"일")</f>
        <v>0일</v>
      </c>
      <c r="R70" s="79">
        <f t="shared" si="27"/>
        <v>0</v>
      </c>
      <c r="S70" s="19"/>
      <c r="T70" s="19"/>
      <c r="U70" s="19"/>
      <c r="V70" s="19"/>
      <c r="W70" s="19"/>
      <c r="X70" s="19"/>
      <c r="Y70" s="19"/>
      <c r="Z70" s="19"/>
      <c r="AA70" s="19"/>
      <c r="AB70" s="130"/>
      <c r="AC70" s="19"/>
      <c r="AD70" s="19"/>
      <c r="AE70" s="1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1"/>
      <c r="CD70" s="20"/>
      <c r="CE70" s="20"/>
      <c r="CF70" s="20"/>
      <c r="CG70" s="20"/>
      <c r="CH70" s="20"/>
      <c r="CI70" s="20"/>
      <c r="CJ70" s="21"/>
      <c r="CK70" s="20"/>
      <c r="CL70" s="20"/>
      <c r="CM70" s="20"/>
      <c r="CN70" s="20"/>
      <c r="CO70" s="20"/>
      <c r="CP70" s="20"/>
      <c r="CQ70" s="21"/>
      <c r="CR70" s="20"/>
      <c r="CS70" s="20"/>
      <c r="CT70" s="20"/>
      <c r="CU70" s="20"/>
      <c r="CV70" s="20"/>
      <c r="CW70" s="20"/>
      <c r="CX70" s="21"/>
    </row>
    <row r="71" spans="2:102" ht="12.75" customHeight="1">
      <c r="B71" s="71">
        <f t="shared" si="52"/>
        <v>2</v>
      </c>
      <c r="C71" s="118">
        <v>7.1</v>
      </c>
      <c r="D71" s="72">
        <v>2</v>
      </c>
      <c r="E71" s="73"/>
      <c r="F71" s="165" t="s">
        <v>113</v>
      </c>
      <c r="G71" s="74"/>
      <c r="H71" s="75">
        <f t="shared" ca="1" si="29"/>
        <v>-1</v>
      </c>
      <c r="I71" s="76">
        <v>44090</v>
      </c>
      <c r="J71" s="76">
        <v>44119</v>
      </c>
      <c r="K71" s="123"/>
      <c r="L71" s="77"/>
      <c r="M71" s="78">
        <f t="shared" si="25"/>
        <v>42</v>
      </c>
      <c r="N71" s="76"/>
      <c r="O71" s="76"/>
      <c r="P71" s="123"/>
      <c r="Q71" s="77" t="str">
        <f t="shared" si="56"/>
        <v>0일</v>
      </c>
      <c r="R71" s="79">
        <f t="shared" si="27"/>
        <v>0</v>
      </c>
      <c r="S71" s="19"/>
      <c r="T71" s="19"/>
      <c r="U71" s="19"/>
      <c r="V71" s="19"/>
      <c r="W71" s="19"/>
      <c r="X71" s="19"/>
      <c r="Y71" s="19"/>
      <c r="Z71" s="19"/>
      <c r="AA71" s="19"/>
      <c r="AB71" s="130"/>
      <c r="AC71" s="19"/>
      <c r="AD71" s="19"/>
      <c r="AE71" s="19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1"/>
      <c r="CD71" s="20"/>
      <c r="CE71" s="20"/>
      <c r="CF71" s="20"/>
      <c r="CG71" s="20"/>
      <c r="CH71" s="20"/>
      <c r="CI71" s="20"/>
      <c r="CJ71" s="21"/>
      <c r="CK71" s="20"/>
      <c r="CL71" s="20"/>
      <c r="CM71" s="20"/>
      <c r="CN71" s="20"/>
      <c r="CO71" s="20"/>
      <c r="CP71" s="20"/>
      <c r="CQ71" s="21"/>
      <c r="CR71" s="20"/>
      <c r="CS71" s="20"/>
      <c r="CT71" s="20"/>
      <c r="CU71" s="20"/>
      <c r="CV71" s="20"/>
      <c r="CW71" s="20"/>
      <c r="CX71" s="21"/>
    </row>
    <row r="72" spans="2:102" ht="12.75" customHeight="1">
      <c r="B72" s="166"/>
      <c r="C72" s="118" t="s">
        <v>121</v>
      </c>
      <c r="D72" s="72">
        <v>3</v>
      </c>
      <c r="E72" s="73"/>
      <c r="F72" s="165" t="s">
        <v>122</v>
      </c>
      <c r="G72" s="74"/>
      <c r="H72" s="75">
        <f t="shared" ca="1" si="29"/>
        <v>-1</v>
      </c>
      <c r="I72" s="76">
        <v>44090</v>
      </c>
      <c r="J72" s="76">
        <v>44119</v>
      </c>
      <c r="K72" s="167"/>
      <c r="L72" s="77"/>
      <c r="M72" s="78">
        <f t="shared" si="25"/>
        <v>42</v>
      </c>
      <c r="N72" s="76"/>
      <c r="O72" s="76"/>
      <c r="P72" s="167"/>
      <c r="Q72" s="77" t="str">
        <f t="shared" si="56"/>
        <v>0일</v>
      </c>
      <c r="R72" s="79">
        <f t="shared" si="27"/>
        <v>0</v>
      </c>
      <c r="S72" s="19"/>
      <c r="T72" s="19"/>
      <c r="U72" s="19"/>
      <c r="V72" s="19"/>
      <c r="W72" s="19"/>
      <c r="X72" s="19"/>
      <c r="Y72" s="19"/>
      <c r="Z72" s="19"/>
      <c r="AA72" s="19"/>
      <c r="AB72" s="130"/>
      <c r="AC72" s="19"/>
      <c r="AD72" s="19"/>
      <c r="AE72" s="19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1"/>
      <c r="CD72" s="20"/>
      <c r="CE72" s="20"/>
      <c r="CF72" s="20"/>
      <c r="CG72" s="20"/>
      <c r="CH72" s="20"/>
      <c r="CI72" s="20"/>
      <c r="CJ72" s="21"/>
      <c r="CK72" s="20"/>
      <c r="CL72" s="20"/>
      <c r="CM72" s="20"/>
      <c r="CN72" s="20"/>
      <c r="CO72" s="20"/>
      <c r="CP72" s="20"/>
      <c r="CQ72" s="21"/>
      <c r="CR72" s="20"/>
      <c r="CS72" s="20"/>
      <c r="CT72" s="20"/>
      <c r="CU72" s="20"/>
      <c r="CV72" s="20"/>
      <c r="CW72" s="20"/>
      <c r="CX72" s="21"/>
    </row>
    <row r="73" spans="2:102" ht="12.75" customHeight="1">
      <c r="B73" s="15"/>
      <c r="C73" s="120"/>
      <c r="D73" s="7"/>
      <c r="E73" s="47"/>
      <c r="F73" s="8"/>
      <c r="G73" s="22"/>
      <c r="H73" s="17"/>
      <c r="I73" s="44"/>
      <c r="J73" s="44"/>
      <c r="K73" s="125"/>
      <c r="L73" s="77"/>
      <c r="M73" s="9"/>
      <c r="N73" s="44"/>
      <c r="O73" s="44"/>
      <c r="P73" s="125"/>
      <c r="Q73" s="77"/>
      <c r="R73" s="18"/>
      <c r="S73" s="19"/>
      <c r="T73" s="19"/>
      <c r="U73" s="19"/>
      <c r="V73" s="19"/>
      <c r="W73" s="19"/>
      <c r="X73" s="19"/>
      <c r="Y73" s="19"/>
      <c r="Z73" s="19"/>
      <c r="AA73" s="19"/>
      <c r="AB73" s="130"/>
      <c r="AC73" s="19"/>
      <c r="AD73" s="19"/>
      <c r="AE73" s="1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1"/>
      <c r="CD73" s="20"/>
      <c r="CE73" s="20"/>
      <c r="CF73" s="20"/>
      <c r="CG73" s="20"/>
      <c r="CH73" s="20"/>
      <c r="CI73" s="20"/>
      <c r="CJ73" s="21"/>
      <c r="CK73" s="20"/>
      <c r="CL73" s="20"/>
      <c r="CM73" s="20"/>
      <c r="CN73" s="20"/>
      <c r="CO73" s="20"/>
      <c r="CP73" s="20"/>
      <c r="CQ73" s="21"/>
      <c r="CR73" s="20"/>
      <c r="CS73" s="20"/>
      <c r="CT73" s="20"/>
      <c r="CU73" s="20"/>
      <c r="CV73" s="20"/>
      <c r="CW73" s="20"/>
      <c r="CX73" s="21"/>
    </row>
    <row r="74" spans="2:102" ht="12.75" customHeight="1">
      <c r="B74" s="15">
        <f>B73+1</f>
        <v>1</v>
      </c>
      <c r="C74" s="118">
        <v>8</v>
      </c>
      <c r="D74" s="72">
        <v>1</v>
      </c>
      <c r="E74" s="73"/>
      <c r="F74" s="165" t="s">
        <v>127</v>
      </c>
      <c r="G74" s="74"/>
      <c r="H74" s="75">
        <f t="shared" ca="1" si="29"/>
        <v>0</v>
      </c>
      <c r="I74" s="76">
        <v>44120</v>
      </c>
      <c r="J74" s="76">
        <v>44139</v>
      </c>
      <c r="K74" s="123"/>
      <c r="L74" s="77" t="str">
        <f t="shared" ref="L74" si="57">CONCATENATE(NETWORKDAYS(I74,J74,0)-K74,"일")</f>
        <v>14일</v>
      </c>
      <c r="M74" s="78">
        <f t="shared" si="25"/>
        <v>45</v>
      </c>
      <c r="N74" s="76"/>
      <c r="O74" s="76"/>
      <c r="P74" s="123"/>
      <c r="Q74" s="77" t="str">
        <f t="shared" ref="Q74:Q75" si="58">CONCATENATE(NETWORKDAYS(N74,O74,0)-P74,"일")</f>
        <v>0일</v>
      </c>
      <c r="R74" s="79">
        <f t="shared" si="27"/>
        <v>0</v>
      </c>
      <c r="S74" s="19"/>
      <c r="T74" s="19"/>
      <c r="U74" s="19"/>
      <c r="V74" s="19"/>
      <c r="W74" s="19"/>
      <c r="X74" s="19"/>
      <c r="Y74" s="19"/>
      <c r="Z74" s="19"/>
      <c r="AA74" s="19"/>
      <c r="AB74" s="130"/>
      <c r="AC74" s="19"/>
      <c r="AD74" s="19"/>
      <c r="AE74" s="1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1"/>
      <c r="CD74" s="20"/>
      <c r="CE74" s="20"/>
      <c r="CF74" s="20"/>
      <c r="CG74" s="20"/>
      <c r="CH74" s="20"/>
      <c r="CI74" s="20"/>
      <c r="CJ74" s="21"/>
      <c r="CK74" s="20"/>
      <c r="CL74" s="20"/>
      <c r="CM74" s="20"/>
      <c r="CN74" s="20"/>
      <c r="CO74" s="20"/>
      <c r="CP74" s="20"/>
      <c r="CQ74" s="21"/>
      <c r="CR74" s="20"/>
      <c r="CS74" s="20"/>
      <c r="CT74" s="20"/>
      <c r="CU74" s="20"/>
      <c r="CV74" s="20"/>
      <c r="CW74" s="20"/>
      <c r="CX74" s="21"/>
    </row>
    <row r="75" spans="2:102" ht="12.75" customHeight="1">
      <c r="B75" s="71">
        <f t="shared" si="52"/>
        <v>2</v>
      </c>
      <c r="C75" s="118">
        <v>8.1</v>
      </c>
      <c r="D75" s="72">
        <v>2</v>
      </c>
      <c r="E75" s="73"/>
      <c r="F75" s="165" t="s">
        <v>127</v>
      </c>
      <c r="G75" s="74"/>
      <c r="H75" s="75">
        <f t="shared" ca="1" si="29"/>
        <v>0</v>
      </c>
      <c r="I75" s="76">
        <v>44120</v>
      </c>
      <c r="J75" s="76">
        <v>44139</v>
      </c>
      <c r="K75" s="123"/>
      <c r="L75" s="77"/>
      <c r="M75" s="78">
        <f t="shared" si="25"/>
        <v>45</v>
      </c>
      <c r="N75" s="76"/>
      <c r="O75" s="76"/>
      <c r="P75" s="123"/>
      <c r="Q75" s="77" t="str">
        <f t="shared" si="58"/>
        <v>0일</v>
      </c>
      <c r="R75" s="79">
        <f t="shared" si="27"/>
        <v>0</v>
      </c>
      <c r="S75" s="19"/>
      <c r="T75" s="19"/>
      <c r="U75" s="19"/>
      <c r="V75" s="19"/>
      <c r="W75" s="19"/>
      <c r="X75" s="19"/>
      <c r="Y75" s="19"/>
      <c r="Z75" s="19"/>
      <c r="AA75" s="19"/>
      <c r="AB75" s="130"/>
      <c r="AC75" s="19"/>
      <c r="AD75" s="19"/>
      <c r="AE75" s="19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1"/>
      <c r="CD75" s="20"/>
      <c r="CE75" s="20"/>
      <c r="CF75" s="20"/>
      <c r="CG75" s="20"/>
      <c r="CH75" s="20"/>
      <c r="CI75" s="20"/>
      <c r="CJ75" s="21"/>
      <c r="CK75" s="20"/>
      <c r="CL75" s="20"/>
      <c r="CM75" s="20"/>
      <c r="CN75" s="20"/>
      <c r="CO75" s="20"/>
      <c r="CP75" s="20"/>
      <c r="CQ75" s="21"/>
      <c r="CR75" s="20"/>
      <c r="CS75" s="20"/>
      <c r="CT75" s="20"/>
      <c r="CU75" s="20"/>
      <c r="CV75" s="20"/>
      <c r="CW75" s="20"/>
      <c r="CX75" s="21"/>
    </row>
    <row r="76" spans="2:102">
      <c r="B76" s="231" t="s">
        <v>14</v>
      </c>
      <c r="C76" s="231"/>
      <c r="D76" s="37" t="s">
        <v>18</v>
      </c>
      <c r="E76" s="46" t="s">
        <v>18</v>
      </c>
      <c r="F76" s="37" t="s">
        <v>18</v>
      </c>
      <c r="G76" s="37" t="s">
        <v>18</v>
      </c>
      <c r="H76" s="37" t="s">
        <v>18</v>
      </c>
      <c r="I76" s="37" t="s">
        <v>18</v>
      </c>
      <c r="J76" s="37" t="s">
        <v>18</v>
      </c>
      <c r="K76" s="37" t="s">
        <v>18</v>
      </c>
      <c r="L76" s="37" t="s">
        <v>18</v>
      </c>
      <c r="M76" s="37" t="s">
        <v>18</v>
      </c>
      <c r="N76" s="37" t="s">
        <v>18</v>
      </c>
      <c r="O76" s="37" t="s">
        <v>18</v>
      </c>
      <c r="P76" s="37" t="s">
        <v>18</v>
      </c>
      <c r="Q76" s="37" t="s">
        <v>18</v>
      </c>
      <c r="R76" s="37" t="s">
        <v>18</v>
      </c>
      <c r="S76" s="37" t="s">
        <v>18</v>
      </c>
      <c r="T76" s="37" t="s">
        <v>18</v>
      </c>
      <c r="U76" s="37" t="s">
        <v>18</v>
      </c>
      <c r="V76" s="37" t="s">
        <v>18</v>
      </c>
      <c r="W76" s="37" t="s">
        <v>18</v>
      </c>
      <c r="X76" s="37" t="s">
        <v>18</v>
      </c>
      <c r="Y76" s="37" t="s">
        <v>18</v>
      </c>
      <c r="Z76" s="37" t="s">
        <v>18</v>
      </c>
      <c r="AA76" s="37" t="s">
        <v>18</v>
      </c>
      <c r="AB76" s="37" t="s">
        <v>18</v>
      </c>
      <c r="AC76" s="37" t="s">
        <v>18</v>
      </c>
      <c r="AD76" s="37" t="s">
        <v>18</v>
      </c>
      <c r="AE76" s="37" t="s">
        <v>18</v>
      </c>
      <c r="AF76" s="37" t="s">
        <v>18</v>
      </c>
      <c r="AG76" s="37" t="s">
        <v>18</v>
      </c>
      <c r="AH76" s="37" t="s">
        <v>18</v>
      </c>
      <c r="AI76" s="37" t="s">
        <v>18</v>
      </c>
      <c r="AJ76" s="37" t="s">
        <v>18</v>
      </c>
      <c r="AK76" s="37" t="s">
        <v>18</v>
      </c>
      <c r="AL76" s="37" t="s">
        <v>18</v>
      </c>
      <c r="AM76" s="37" t="s">
        <v>18</v>
      </c>
      <c r="AN76" s="37" t="s">
        <v>18</v>
      </c>
      <c r="AO76" s="37" t="s">
        <v>18</v>
      </c>
      <c r="AP76" s="37" t="s">
        <v>18</v>
      </c>
      <c r="AQ76" s="37" t="s">
        <v>18</v>
      </c>
      <c r="AR76" s="37" t="s">
        <v>18</v>
      </c>
      <c r="AS76" s="37" t="s">
        <v>18</v>
      </c>
      <c r="AT76" s="37" t="s">
        <v>18</v>
      </c>
      <c r="AU76" s="37" t="s">
        <v>18</v>
      </c>
      <c r="AV76" s="37" t="s">
        <v>18</v>
      </c>
      <c r="AW76" s="37" t="s">
        <v>18</v>
      </c>
      <c r="AX76" s="37" t="s">
        <v>18</v>
      </c>
      <c r="AY76" s="37" t="s">
        <v>18</v>
      </c>
      <c r="AZ76" s="37" t="s">
        <v>18</v>
      </c>
      <c r="BA76" s="37" t="s">
        <v>18</v>
      </c>
      <c r="BB76" s="37" t="s">
        <v>18</v>
      </c>
      <c r="BC76" s="37" t="s">
        <v>18</v>
      </c>
      <c r="BD76" s="37" t="s">
        <v>18</v>
      </c>
      <c r="BE76" s="37" t="s">
        <v>18</v>
      </c>
      <c r="BF76" s="37" t="s">
        <v>18</v>
      </c>
      <c r="BG76" s="37" t="s">
        <v>18</v>
      </c>
      <c r="BH76" s="37" t="s">
        <v>18</v>
      </c>
      <c r="BI76" s="37" t="s">
        <v>18</v>
      </c>
      <c r="BJ76" s="37" t="s">
        <v>18</v>
      </c>
      <c r="BK76" s="37" t="s">
        <v>18</v>
      </c>
      <c r="BL76" s="37" t="s">
        <v>18</v>
      </c>
      <c r="BM76" s="37" t="s">
        <v>18</v>
      </c>
      <c r="BN76" s="37" t="s">
        <v>18</v>
      </c>
      <c r="BO76" s="37" t="s">
        <v>18</v>
      </c>
      <c r="BP76" s="37" t="s">
        <v>18</v>
      </c>
      <c r="BQ76" s="37" t="s">
        <v>18</v>
      </c>
      <c r="BR76" s="37" t="s">
        <v>18</v>
      </c>
      <c r="BS76" s="37" t="s">
        <v>18</v>
      </c>
      <c r="BT76" s="37" t="s">
        <v>18</v>
      </c>
      <c r="BU76" s="37" t="s">
        <v>18</v>
      </c>
      <c r="BV76" s="37" t="s">
        <v>18</v>
      </c>
      <c r="BW76" s="37" t="s">
        <v>18</v>
      </c>
      <c r="BX76" s="37" t="s">
        <v>18</v>
      </c>
      <c r="BY76" s="37" t="s">
        <v>18</v>
      </c>
      <c r="BZ76" s="37" t="s">
        <v>18</v>
      </c>
      <c r="CA76" s="37" t="s">
        <v>18</v>
      </c>
      <c r="CB76" s="37" t="s">
        <v>18</v>
      </c>
      <c r="CC76" s="37" t="s">
        <v>18</v>
      </c>
      <c r="CD76" s="37" t="s">
        <v>18</v>
      </c>
      <c r="CE76" s="37" t="s">
        <v>18</v>
      </c>
      <c r="CF76" s="37" t="s">
        <v>18</v>
      </c>
      <c r="CG76" s="37" t="s">
        <v>18</v>
      </c>
      <c r="CH76" s="37" t="s">
        <v>18</v>
      </c>
      <c r="CI76" s="37" t="s">
        <v>18</v>
      </c>
      <c r="CJ76" s="37" t="s">
        <v>18</v>
      </c>
      <c r="CK76" s="37" t="s">
        <v>18</v>
      </c>
      <c r="CL76" s="37" t="s">
        <v>18</v>
      </c>
      <c r="CM76" s="37" t="s">
        <v>18</v>
      </c>
      <c r="CN76" s="37" t="s">
        <v>18</v>
      </c>
      <c r="CO76" s="37" t="s">
        <v>18</v>
      </c>
      <c r="CP76" s="37" t="s">
        <v>18</v>
      </c>
      <c r="CQ76" s="37" t="s">
        <v>18</v>
      </c>
      <c r="CR76" s="37" t="s">
        <v>18</v>
      </c>
      <c r="CS76" s="37" t="s">
        <v>18</v>
      </c>
      <c r="CT76" s="37" t="s">
        <v>18</v>
      </c>
      <c r="CU76" s="37" t="s">
        <v>18</v>
      </c>
      <c r="CV76" s="37" t="s">
        <v>18</v>
      </c>
      <c r="CW76" s="37" t="s">
        <v>18</v>
      </c>
      <c r="CX76" s="37" t="s">
        <v>18</v>
      </c>
    </row>
  </sheetData>
  <mergeCells count="53">
    <mergeCell ref="BW11:CC11"/>
    <mergeCell ref="C12:C13"/>
    <mergeCell ref="CR10:CX10"/>
    <mergeCell ref="CR11:CX11"/>
    <mergeCell ref="B76:C76"/>
    <mergeCell ref="CD10:CJ10"/>
    <mergeCell ref="CD11:CJ11"/>
    <mergeCell ref="CK10:CQ10"/>
    <mergeCell ref="CK11:CQ11"/>
    <mergeCell ref="M12:M13"/>
    <mergeCell ref="N12:N13"/>
    <mergeCell ref="O12:O13"/>
    <mergeCell ref="P12:P13"/>
    <mergeCell ref="Q12:Q13"/>
    <mergeCell ref="BB11:BH11"/>
    <mergeCell ref="BI10:BO10"/>
    <mergeCell ref="R12:R13"/>
    <mergeCell ref="BP11:BV11"/>
    <mergeCell ref="D12:D13"/>
    <mergeCell ref="E12:E13"/>
    <mergeCell ref="F12:F13"/>
    <mergeCell ref="I12:I13"/>
    <mergeCell ref="J12:J13"/>
    <mergeCell ref="K12:K13"/>
    <mergeCell ref="L12:L13"/>
    <mergeCell ref="Z11:AF11"/>
    <mergeCell ref="AG11:AM11"/>
    <mergeCell ref="AN11:AT11"/>
    <mergeCell ref="AU11:BA11"/>
    <mergeCell ref="BP10:BV10"/>
    <mergeCell ref="BW10:CC10"/>
    <mergeCell ref="B10:C10"/>
    <mergeCell ref="I10:M11"/>
    <mergeCell ref="N10:R11"/>
    <mergeCell ref="S10:Y10"/>
    <mergeCell ref="Z10:AF10"/>
    <mergeCell ref="AG10:AM10"/>
    <mergeCell ref="B11:B13"/>
    <mergeCell ref="G11:G13"/>
    <mergeCell ref="H11:H13"/>
    <mergeCell ref="S11:Y11"/>
    <mergeCell ref="BI11:BO11"/>
    <mergeCell ref="AN10:AT10"/>
    <mergeCell ref="AU10:BA10"/>
    <mergeCell ref="BB10:BH10"/>
    <mergeCell ref="B2:R2"/>
    <mergeCell ref="B4:C4"/>
    <mergeCell ref="D4:F4"/>
    <mergeCell ref="B6:C6"/>
    <mergeCell ref="D6:F6"/>
    <mergeCell ref="G6:G8"/>
    <mergeCell ref="B8:C8"/>
    <mergeCell ref="D8:F8"/>
  </mergeCells>
  <phoneticPr fontId="2" type="noConversion"/>
  <conditionalFormatting sqref="S12:CX13">
    <cfRule type="expression" dxfId="723" priority="1935">
      <formula>IF(WEEKDAY(S$12)=2,1,0)</formula>
    </cfRule>
  </conditionalFormatting>
  <conditionalFormatting sqref="P66 C23:G23 C63:R63 K66:L66 P64:R65 M66:M68 Q66:R68 C44:R44 C66:E66 H66 P36:R36 P52:R53 K36:M39 C52:F53 H52:H53 C64:H65 K52:M53 C55 C57 G66:G68 C69:R69 C14:M15 C18:M22 I24:J26 C29:H39 C27:R27 I36 C28:I28 K28:R28 J45:M45 C45:H49 K46:M49 K50 G57:G62 K64:M65 C73:R73 C74:H75 K74:R75 C70:H72 K70:R72 P18:R22 P14:R15 I29:R35 P45:R49">
    <cfRule type="expression" dxfId="722" priority="1932">
      <formula>$H14&lt;0</formula>
    </cfRule>
    <cfRule type="expression" dxfId="721" priority="1933">
      <formula>IF(ISBLANK($O14)=FALSE,1,0)</formula>
    </cfRule>
  </conditionalFormatting>
  <conditionalFormatting sqref="S14:CX46 S48:CX75 S47:W47 Y47:CX47">
    <cfRule type="expression" dxfId="720" priority="1928">
      <formula>IF(S$12=$F$10,1,0)</formula>
    </cfRule>
    <cfRule type="expression" dxfId="719" priority="1929">
      <formula>IF(S$12=$D$8,1,0)</formula>
    </cfRule>
    <cfRule type="expression" dxfId="718" priority="1930">
      <formula>(IF((S$13=$O14),1,2)=1)</formula>
    </cfRule>
    <cfRule type="expression" dxfId="717" priority="1931">
      <formula>(IF((S$13&lt;=$J14),(IF((S$13&gt;=$I14),1,2)),3)=1)</formula>
    </cfRule>
  </conditionalFormatting>
  <conditionalFormatting sqref="C66:E66 C14:G15 C18:G23 C52:F53 C44:G49 C63:G65 C27:G39 C55 C57 G66:G68 C69:G75 G57:G62">
    <cfRule type="expression" dxfId="716" priority="1919">
      <formula>(IF($D14=1,1,0)=1)</formula>
    </cfRule>
    <cfRule type="expression" dxfId="715" priority="1920">
      <formula>(IF($D14=2,1,0)=1)</formula>
    </cfRule>
    <cfRule type="expression" dxfId="714" priority="1921">
      <formula>(IF($D14=3,1,0)=1)</formula>
    </cfRule>
    <cfRule type="expression" dxfId="713" priority="1922">
      <formula>(IF($D14=4,1,0)=1)</formula>
    </cfRule>
    <cfRule type="expression" dxfId="712" priority="1923">
      <formula>(IF($D14=5,1,0)=1)</formula>
    </cfRule>
    <cfRule type="expression" dxfId="711" priority="1924">
      <formula>(IF($D14=6,1,0)=1)</formula>
    </cfRule>
    <cfRule type="expression" dxfId="710" priority="1925">
      <formula>(IF($D14=7,1,0)=1)</formula>
    </cfRule>
    <cfRule type="expression" dxfId="709" priority="1926">
      <formula>(IF($D14=8,1,0)=1)</formula>
    </cfRule>
    <cfRule type="expression" dxfId="708" priority="1927">
      <formula>(IF($D14=9,1,0)=1)</formula>
    </cfRule>
  </conditionalFormatting>
  <conditionalFormatting sqref="S37:CX39 P66 S66:CX66 C23:G23 C63:CX63 K66:L66 P64:CX65 S23:CX23 M66:M68 Q66:R68 C44:CX44 C66:E66 H66 P36:CX36 P52:CX53 K36:M39 C52:F53 H52:H53 C64:H65 K52:M53 C55 C57 G66:G68 C69:CX69 C14:M15 C18:M22 I24:J26 C29:H39 C27:CX27 I36 C28:I28 K28:CX28 J45:M45 C45:H49 K46:M49 K50 G57:G62 K64:M65 C73:CX73 C74:H75 K74:CX75 C70:H72 K70:CX72 P18:CX22 P14:CX15 I29:CX35 P45:CX46 P48:CX49 P47:W47 Y47:CX47">
    <cfRule type="expression" dxfId="707" priority="1918">
      <formula>(IF($D14=0,1,0)=1)</formula>
    </cfRule>
  </conditionalFormatting>
  <conditionalFormatting sqref="S12:CX46 S48:CX75 S47:W47 Y47:CX47">
    <cfRule type="expression" dxfId="706" priority="1915">
      <formula>(IF(OR(S$13=$H$8,S$13=$I$8,S$13=$J$8,S$13=$K$8,S$13=$L$8,S$13=$M$8,S$13=$N$8,S$13=$O$8,S$13=$P$8,S$13=$Q$8),1,0))</formula>
    </cfRule>
    <cfRule type="expression" dxfId="705" priority="1916">
      <formula>IF(WEEKDAY(S$12)=1,1,0)</formula>
    </cfRule>
    <cfRule type="expression" dxfId="704" priority="1917">
      <formula>IF(WEEKDAY(S$12)=7,1,0)</formula>
    </cfRule>
  </conditionalFormatting>
  <conditionalFormatting sqref="H8:Q8">
    <cfRule type="expression" dxfId="703" priority="1914">
      <formula>(IF(ISBLANK(H$8)=FALSE,1,0))</formula>
    </cfRule>
  </conditionalFormatting>
  <conditionalFormatting sqref="H6:Q6">
    <cfRule type="expression" dxfId="702" priority="1913">
      <formula>(IF(ISBLANK(H$8)=FALSE,1,0))</formula>
    </cfRule>
  </conditionalFormatting>
  <conditionalFormatting sqref="P37:Q39">
    <cfRule type="expression" dxfId="701" priority="1804">
      <formula>$H37&lt;0</formula>
    </cfRule>
    <cfRule type="expression" dxfId="700" priority="1805">
      <formula>IF(ISBLANK($O37)=FALSE,1,0)</formula>
    </cfRule>
  </conditionalFormatting>
  <conditionalFormatting sqref="P37:Q39">
    <cfRule type="expression" dxfId="699" priority="1803">
      <formula>(IF($D37=0,1,0)=1)</formula>
    </cfRule>
  </conditionalFormatting>
  <conditionalFormatting sqref="R37:R39">
    <cfRule type="expression" dxfId="698" priority="1801">
      <formula>$H37&lt;0</formula>
    </cfRule>
    <cfRule type="expression" dxfId="697" priority="1802">
      <formula>IF(ISBLANK($O37)=FALSE,1,0)</formula>
    </cfRule>
  </conditionalFormatting>
  <conditionalFormatting sqref="R37:R39">
    <cfRule type="expression" dxfId="696" priority="1800">
      <formula>(IF($D37=0,1,0)=1)</formula>
    </cfRule>
  </conditionalFormatting>
  <conditionalFormatting sqref="H30">
    <cfRule type="iconSet" priority="1773">
      <iconSet iconSet="3Symbols" showValue="0">
        <cfvo type="percent" val="0"/>
        <cfvo type="num" val="0"/>
        <cfvo type="num" val="1"/>
      </iconSet>
    </cfRule>
  </conditionalFormatting>
  <conditionalFormatting sqref="D55:F55 K55:M55 P55:R55 H55 L56">
    <cfRule type="expression" dxfId="695" priority="1716">
      <formula>$H55&lt;0</formula>
    </cfRule>
    <cfRule type="expression" dxfId="694" priority="1717">
      <formula>IF(ISBLANK($O55)=FALSE,1,0)</formula>
    </cfRule>
  </conditionalFormatting>
  <conditionalFormatting sqref="D55:F55">
    <cfRule type="expression" dxfId="693" priority="1703">
      <formula>(IF($D55=1,1,0)=1)</formula>
    </cfRule>
    <cfRule type="expression" dxfId="692" priority="1704">
      <formula>(IF($D55=2,1,0)=1)</formula>
    </cfRule>
    <cfRule type="expression" dxfId="691" priority="1705">
      <formula>(IF($D55=3,1,0)=1)</formula>
    </cfRule>
    <cfRule type="expression" dxfId="690" priority="1706">
      <formula>(IF($D55=4,1,0)=1)</formula>
    </cfRule>
    <cfRule type="expression" dxfId="689" priority="1707">
      <formula>(IF($D55=5,1,0)=1)</formula>
    </cfRule>
    <cfRule type="expression" dxfId="688" priority="1708">
      <formula>(IF($D55=6,1,0)=1)</formula>
    </cfRule>
    <cfRule type="expression" dxfId="687" priority="1709">
      <formula>(IF($D55=7,1,0)=1)</formula>
    </cfRule>
    <cfRule type="expression" dxfId="686" priority="1710">
      <formula>(IF($D55=8,1,0)=1)</formula>
    </cfRule>
    <cfRule type="expression" dxfId="685" priority="1711">
      <formula>(IF($D55=9,1,0)=1)</formula>
    </cfRule>
  </conditionalFormatting>
  <conditionalFormatting sqref="D55:F55 K55:M55 P55:CX55 H55 L56">
    <cfRule type="expression" dxfId="684" priority="1702">
      <formula>(IF($D55=0,1,0)=1)</formula>
    </cfRule>
  </conditionalFormatting>
  <conditionalFormatting sqref="H55">
    <cfRule type="iconSet" priority="1718">
      <iconSet iconSet="3Symbols" showValue="0">
        <cfvo type="percent" val="0"/>
        <cfvo type="num" val="0"/>
        <cfvo type="num" val="1"/>
      </iconSet>
    </cfRule>
  </conditionalFormatting>
  <conditionalFormatting sqref="C67:F67 P67 K67:L67 H67">
    <cfRule type="expression" dxfId="683" priority="1588">
      <formula>$H67&lt;0</formula>
    </cfRule>
    <cfRule type="expression" dxfId="682" priority="1589">
      <formula>IF(ISBLANK($O67)=FALSE,1,0)</formula>
    </cfRule>
  </conditionalFormatting>
  <conditionalFormatting sqref="C67:F67">
    <cfRule type="expression" dxfId="681" priority="1575">
      <formula>(IF($D67=1,1,0)=1)</formula>
    </cfRule>
    <cfRule type="expression" dxfId="680" priority="1576">
      <formula>(IF($D67=2,1,0)=1)</formula>
    </cfRule>
    <cfRule type="expression" dxfId="679" priority="1577">
      <formula>(IF($D67=3,1,0)=1)</formula>
    </cfRule>
    <cfRule type="expression" dxfId="678" priority="1578">
      <formula>(IF($D67=4,1,0)=1)</formula>
    </cfRule>
    <cfRule type="expression" dxfId="677" priority="1579">
      <formula>(IF($D67=5,1,0)=1)</formula>
    </cfRule>
    <cfRule type="expression" dxfId="676" priority="1580">
      <formula>(IF($D67=6,1,0)=1)</formula>
    </cfRule>
    <cfRule type="expression" dxfId="675" priority="1581">
      <formula>(IF($D67=7,1,0)=1)</formula>
    </cfRule>
    <cfRule type="expression" dxfId="674" priority="1582">
      <formula>(IF($D67=8,1,0)=1)</formula>
    </cfRule>
    <cfRule type="expression" dxfId="673" priority="1583">
      <formula>(IF($D67=9,1,0)=1)</formula>
    </cfRule>
  </conditionalFormatting>
  <conditionalFormatting sqref="C67:F67 P67 S67:CX67 K67:L67 H67">
    <cfRule type="expression" dxfId="672" priority="1574">
      <formula>(IF($D67=0,1,0)=1)</formula>
    </cfRule>
  </conditionalFormatting>
  <conditionalFormatting sqref="H67">
    <cfRule type="iconSet" priority="1590">
      <iconSet iconSet="3Symbols" showValue="0">
        <cfvo type="percent" val="0"/>
        <cfvo type="num" val="0"/>
        <cfvo type="num" val="1"/>
      </iconSet>
    </cfRule>
  </conditionalFormatting>
  <conditionalFormatting sqref="C68:E68 P68 K68:L68 H68">
    <cfRule type="expression" dxfId="671" priority="1568">
      <formula>$H68&lt;0</formula>
    </cfRule>
    <cfRule type="expression" dxfId="670" priority="1569">
      <formula>IF(ISBLANK($O68)=FALSE,1,0)</formula>
    </cfRule>
  </conditionalFormatting>
  <conditionalFormatting sqref="C68:E68">
    <cfRule type="expression" dxfId="669" priority="1555">
      <formula>(IF($D68=1,1,0)=1)</formula>
    </cfRule>
    <cfRule type="expression" dxfId="668" priority="1556">
      <formula>(IF($D68=2,1,0)=1)</formula>
    </cfRule>
    <cfRule type="expression" dxfId="667" priority="1557">
      <formula>(IF($D68=3,1,0)=1)</formula>
    </cfRule>
    <cfRule type="expression" dxfId="666" priority="1558">
      <formula>(IF($D68=4,1,0)=1)</formula>
    </cfRule>
    <cfRule type="expression" dxfId="665" priority="1559">
      <formula>(IF($D68=5,1,0)=1)</formula>
    </cfRule>
    <cfRule type="expression" dxfId="664" priority="1560">
      <formula>(IF($D68=6,1,0)=1)</formula>
    </cfRule>
    <cfRule type="expression" dxfId="663" priority="1561">
      <formula>(IF($D68=7,1,0)=1)</formula>
    </cfRule>
    <cfRule type="expression" dxfId="662" priority="1562">
      <formula>(IF($D68=8,1,0)=1)</formula>
    </cfRule>
    <cfRule type="expression" dxfId="661" priority="1563">
      <formula>(IF($D68=9,1,0)=1)</formula>
    </cfRule>
  </conditionalFormatting>
  <conditionalFormatting sqref="C68:E68 P68 S68:CX68 K68:L68 H68">
    <cfRule type="expression" dxfId="660" priority="1554">
      <formula>(IF($D68=0,1,0)=1)</formula>
    </cfRule>
  </conditionalFormatting>
  <conditionalFormatting sqref="H68">
    <cfRule type="iconSet" priority="1570">
      <iconSet iconSet="3Symbols" showValue="0">
        <cfvo type="percent" val="0"/>
        <cfvo type="num" val="0"/>
        <cfvo type="num" val="1"/>
      </iconSet>
    </cfRule>
  </conditionalFormatting>
  <conditionalFormatting sqref="H23 K23:M23 P23:R23">
    <cfRule type="expression" dxfId="659" priority="1502">
      <formula>$H23&lt;0</formula>
    </cfRule>
    <cfRule type="expression" dxfId="658" priority="1503">
      <formula>IF(ISBLANK($O23)=FALSE,1,0)</formula>
    </cfRule>
  </conditionalFormatting>
  <conditionalFormatting sqref="H23 K23:M23 P23:R23">
    <cfRule type="expression" dxfId="657" priority="1501">
      <formula>(IF($D23=0,1,0)=1)</formula>
    </cfRule>
  </conditionalFormatting>
  <conditionalFormatting sqref="H23">
    <cfRule type="iconSet" priority="1504">
      <iconSet iconSet="3Symbols" showValue="0">
        <cfvo type="percent" val="0"/>
        <cfvo type="num" val="0"/>
        <cfvo type="num" val="1"/>
      </iconSet>
    </cfRule>
  </conditionalFormatting>
  <conditionalFormatting sqref="H72">
    <cfRule type="iconSet" priority="1497">
      <iconSet iconSet="3Symbols" showValue="0">
        <cfvo type="percent" val="0"/>
        <cfvo type="num" val="0"/>
        <cfvo type="num" val="1"/>
      </iconSet>
    </cfRule>
  </conditionalFormatting>
  <conditionalFormatting sqref="N64:O64">
    <cfRule type="expression" dxfId="656" priority="1452">
      <formula>$H64&lt;0</formula>
    </cfRule>
    <cfRule type="expression" dxfId="655" priority="1453">
      <formula>IF(ISBLANK($O64)=FALSE,1,0)</formula>
    </cfRule>
  </conditionalFormatting>
  <conditionalFormatting sqref="N64:O64">
    <cfRule type="expression" dxfId="654" priority="1451">
      <formula>(IF($D64=0,1,0)=1)</formula>
    </cfRule>
  </conditionalFormatting>
  <conditionalFormatting sqref="H31">
    <cfRule type="iconSet" priority="1368">
      <iconSet iconSet="3Symbols" showValue="0">
        <cfvo type="percent" val="0"/>
        <cfvo type="num" val="0"/>
        <cfvo type="num" val="1"/>
      </iconSet>
    </cfRule>
  </conditionalFormatting>
  <conditionalFormatting sqref="C50:F50 P50:R50 H50 L50:M50">
    <cfRule type="expression" dxfId="653" priority="1314">
      <formula>$H50&lt;0</formula>
    </cfRule>
    <cfRule type="expression" dxfId="652" priority="1315">
      <formula>IF(ISBLANK($O50)=FALSE,1,0)</formula>
    </cfRule>
  </conditionalFormatting>
  <conditionalFormatting sqref="C50:F50">
    <cfRule type="expression" dxfId="651" priority="1301">
      <formula>(IF($D50=1,1,0)=1)</formula>
    </cfRule>
    <cfRule type="expression" dxfId="650" priority="1302">
      <formula>(IF($D50=2,1,0)=1)</formula>
    </cfRule>
    <cfRule type="expression" dxfId="649" priority="1303">
      <formula>(IF($D50=3,1,0)=1)</formula>
    </cfRule>
    <cfRule type="expression" dxfId="648" priority="1304">
      <formula>(IF($D50=4,1,0)=1)</formula>
    </cfRule>
    <cfRule type="expression" dxfId="647" priority="1305">
      <formula>(IF($D50=5,1,0)=1)</formula>
    </cfRule>
    <cfRule type="expression" dxfId="646" priority="1306">
      <formula>(IF($D50=6,1,0)=1)</formula>
    </cfRule>
    <cfRule type="expression" dxfId="645" priority="1307">
      <formula>(IF($D50=7,1,0)=1)</formula>
    </cfRule>
    <cfRule type="expression" dxfId="644" priority="1308">
      <formula>(IF($D50=8,1,0)=1)</formula>
    </cfRule>
    <cfRule type="expression" dxfId="643" priority="1309">
      <formula>(IF($D50=9,1,0)=1)</formula>
    </cfRule>
  </conditionalFormatting>
  <conditionalFormatting sqref="C50:F50 P50:CX50 H50 L50:M50">
    <cfRule type="expression" dxfId="642" priority="1300">
      <formula>(IF($D50=0,1,0)=1)</formula>
    </cfRule>
  </conditionalFormatting>
  <conditionalFormatting sqref="H50">
    <cfRule type="iconSet" priority="1316">
      <iconSet iconSet="3Symbols" showValue="0">
        <cfvo type="percent" val="0"/>
        <cfvo type="num" val="0"/>
        <cfvo type="num" val="1"/>
      </iconSet>
    </cfRule>
  </conditionalFormatting>
  <conditionalFormatting sqref="C54:F54 K54:M54 P54:R54 H54 C56">
    <cfRule type="expression" dxfId="641" priority="1287">
      <formula>$H54&lt;0</formula>
    </cfRule>
    <cfRule type="expression" dxfId="640" priority="1288">
      <formula>IF(ISBLANK($O54)=FALSE,1,0)</formula>
    </cfRule>
  </conditionalFormatting>
  <conditionalFormatting sqref="C54:F54 C56">
    <cfRule type="expression" dxfId="639" priority="1278">
      <formula>(IF($D54=1,1,0)=1)</formula>
    </cfRule>
    <cfRule type="expression" dxfId="638" priority="1279">
      <formula>(IF($D54=2,1,0)=1)</formula>
    </cfRule>
    <cfRule type="expression" dxfId="637" priority="1280">
      <formula>(IF($D54=3,1,0)=1)</formula>
    </cfRule>
    <cfRule type="expression" dxfId="636" priority="1281">
      <formula>(IF($D54=4,1,0)=1)</formula>
    </cfRule>
    <cfRule type="expression" dxfId="635" priority="1282">
      <formula>(IF($D54=5,1,0)=1)</formula>
    </cfRule>
    <cfRule type="expression" dxfId="634" priority="1283">
      <formula>(IF($D54=6,1,0)=1)</formula>
    </cfRule>
    <cfRule type="expression" dxfId="633" priority="1284">
      <formula>(IF($D54=7,1,0)=1)</formula>
    </cfRule>
    <cfRule type="expression" dxfId="632" priority="1285">
      <formula>(IF($D54=8,1,0)=1)</formula>
    </cfRule>
    <cfRule type="expression" dxfId="631" priority="1286">
      <formula>(IF($D54=9,1,0)=1)</formula>
    </cfRule>
  </conditionalFormatting>
  <conditionalFormatting sqref="C54:F54 K54:M54 P54:CX54 H54 C56">
    <cfRule type="expression" dxfId="630" priority="1277">
      <formula>(IF($D54=0,1,0)=1)</formula>
    </cfRule>
  </conditionalFormatting>
  <conditionalFormatting sqref="H54">
    <cfRule type="iconSet" priority="1289">
      <iconSet iconSet="3Symbols" showValue="0">
        <cfvo type="percent" val="0"/>
        <cfvo type="num" val="0"/>
        <cfvo type="num" val="1"/>
      </iconSet>
    </cfRule>
  </conditionalFormatting>
  <conditionalFormatting sqref="C24:H24 K24:M24 P24:Q24">
    <cfRule type="expression" dxfId="629" priority="1184">
      <formula>$H24&lt;0</formula>
    </cfRule>
    <cfRule type="expression" dxfId="628" priority="1185">
      <formula>IF(ISBLANK($O24)=FALSE,1,0)</formula>
    </cfRule>
  </conditionalFormatting>
  <conditionalFormatting sqref="C24:G24">
    <cfRule type="expression" dxfId="627" priority="1171">
      <formula>(IF($D24=1,1,0)=1)</formula>
    </cfRule>
    <cfRule type="expression" dxfId="626" priority="1172">
      <formula>(IF($D24=2,1,0)=1)</formula>
    </cfRule>
    <cfRule type="expression" dxfId="625" priority="1173">
      <formula>(IF($D24=3,1,0)=1)</formula>
    </cfRule>
    <cfRule type="expression" dxfId="624" priority="1174">
      <formula>(IF($D24=4,1,0)=1)</formula>
    </cfRule>
    <cfRule type="expression" dxfId="623" priority="1175">
      <formula>(IF($D24=5,1,0)=1)</formula>
    </cfRule>
    <cfRule type="expression" dxfId="622" priority="1176">
      <formula>(IF($D24=6,1,0)=1)</formula>
    </cfRule>
    <cfRule type="expression" dxfId="621" priority="1177">
      <formula>(IF($D24=7,1,0)=1)</formula>
    </cfRule>
    <cfRule type="expression" dxfId="620" priority="1178">
      <formula>(IF($D24=8,1,0)=1)</formula>
    </cfRule>
    <cfRule type="expression" dxfId="619" priority="1179">
      <formula>(IF($D24=9,1,0)=1)</formula>
    </cfRule>
  </conditionalFormatting>
  <conditionalFormatting sqref="C24:H24 K24:M24 S24:CX24 P24:Q24">
    <cfRule type="expression" dxfId="618" priority="1170">
      <formula>(IF($D24=0,1,0)=1)</formula>
    </cfRule>
  </conditionalFormatting>
  <conditionalFormatting sqref="R24">
    <cfRule type="expression" dxfId="617" priority="1165">
      <formula>$H24&lt;0</formula>
    </cfRule>
    <cfRule type="expression" dxfId="616" priority="1166">
      <formula>IF(ISBLANK($O24)=FALSE,1,0)</formula>
    </cfRule>
  </conditionalFormatting>
  <conditionalFormatting sqref="R24">
    <cfRule type="expression" dxfId="615" priority="1164">
      <formula>(IF($D24=0,1,0)=1)</formula>
    </cfRule>
  </conditionalFormatting>
  <conditionalFormatting sqref="H24">
    <cfRule type="iconSet" priority="1186">
      <iconSet iconSet="3Symbols" showValue="0">
        <cfvo type="percent" val="0"/>
        <cfvo type="num" val="0"/>
        <cfvo type="num" val="1"/>
      </iconSet>
    </cfRule>
  </conditionalFormatting>
  <conditionalFormatting sqref="C25:H25 K25:M25 P25:Q25">
    <cfRule type="expression" dxfId="614" priority="1132">
      <formula>$H25&lt;0</formula>
    </cfRule>
    <cfRule type="expression" dxfId="613" priority="1133">
      <formula>IF(ISBLANK($O25)=FALSE,1,0)</formula>
    </cfRule>
  </conditionalFormatting>
  <conditionalFormatting sqref="C25:G25">
    <cfRule type="expression" dxfId="612" priority="1119">
      <formula>(IF($D25=1,1,0)=1)</formula>
    </cfRule>
    <cfRule type="expression" dxfId="611" priority="1120">
      <formula>(IF($D25=2,1,0)=1)</formula>
    </cfRule>
    <cfRule type="expression" dxfId="610" priority="1121">
      <formula>(IF($D25=3,1,0)=1)</formula>
    </cfRule>
    <cfRule type="expression" dxfId="609" priority="1122">
      <formula>(IF($D25=4,1,0)=1)</formula>
    </cfRule>
    <cfRule type="expression" dxfId="608" priority="1123">
      <formula>(IF($D25=5,1,0)=1)</formula>
    </cfRule>
    <cfRule type="expression" dxfId="607" priority="1124">
      <formula>(IF($D25=6,1,0)=1)</formula>
    </cfRule>
    <cfRule type="expression" dxfId="606" priority="1125">
      <formula>(IF($D25=7,1,0)=1)</formula>
    </cfRule>
    <cfRule type="expression" dxfId="605" priority="1126">
      <formula>(IF($D25=8,1,0)=1)</formula>
    </cfRule>
    <cfRule type="expression" dxfId="604" priority="1127">
      <formula>(IF($D25=9,1,0)=1)</formula>
    </cfRule>
  </conditionalFormatting>
  <conditionalFormatting sqref="C25:H25 K25:M25 S25:CX25 P25:Q25">
    <cfRule type="expression" dxfId="603" priority="1118">
      <formula>(IF($D25=0,1,0)=1)</formula>
    </cfRule>
  </conditionalFormatting>
  <conditionalFormatting sqref="R25">
    <cfRule type="expression" dxfId="602" priority="1113">
      <formula>$H25&lt;0</formula>
    </cfRule>
    <cfRule type="expression" dxfId="601" priority="1114">
      <formula>IF(ISBLANK($O25)=FALSE,1,0)</formula>
    </cfRule>
  </conditionalFormatting>
  <conditionalFormatting sqref="R25">
    <cfRule type="expression" dxfId="600" priority="1112">
      <formula>(IF($D25=0,1,0)=1)</formula>
    </cfRule>
  </conditionalFormatting>
  <conditionalFormatting sqref="H25">
    <cfRule type="iconSet" priority="1134">
      <iconSet iconSet="3Symbols" showValue="0">
        <cfvo type="percent" val="0"/>
        <cfvo type="num" val="0"/>
        <cfvo type="num" val="1"/>
      </iconSet>
    </cfRule>
  </conditionalFormatting>
  <conditionalFormatting sqref="C26:E26 K26:M26 G26:H26 P26:Q26">
    <cfRule type="expression" dxfId="599" priority="1106">
      <formula>$H26&lt;0</formula>
    </cfRule>
    <cfRule type="expression" dxfId="598" priority="1107">
      <formula>IF(ISBLANK($O26)=FALSE,1,0)</formula>
    </cfRule>
  </conditionalFormatting>
  <conditionalFormatting sqref="C26:E26 G26">
    <cfRule type="expression" dxfId="597" priority="1093">
      <formula>(IF($D26=1,1,0)=1)</formula>
    </cfRule>
    <cfRule type="expression" dxfId="596" priority="1094">
      <formula>(IF($D26=2,1,0)=1)</formula>
    </cfRule>
    <cfRule type="expression" dxfId="595" priority="1095">
      <formula>(IF($D26=3,1,0)=1)</formula>
    </cfRule>
    <cfRule type="expression" dxfId="594" priority="1096">
      <formula>(IF($D26=4,1,0)=1)</formula>
    </cfRule>
    <cfRule type="expression" dxfId="593" priority="1097">
      <formula>(IF($D26=5,1,0)=1)</formula>
    </cfRule>
    <cfRule type="expression" dxfId="592" priority="1098">
      <formula>(IF($D26=6,1,0)=1)</formula>
    </cfRule>
    <cfRule type="expression" dxfId="591" priority="1099">
      <formula>(IF($D26=7,1,0)=1)</formula>
    </cfRule>
    <cfRule type="expression" dxfId="590" priority="1100">
      <formula>(IF($D26=8,1,0)=1)</formula>
    </cfRule>
    <cfRule type="expression" dxfId="589" priority="1101">
      <formula>(IF($D26=9,1,0)=1)</formula>
    </cfRule>
  </conditionalFormatting>
  <conditionalFormatting sqref="C26:E26 K26:M26 S26:CX26 G26:H26 P26:Q26">
    <cfRule type="expression" dxfId="588" priority="1092">
      <formula>(IF($D26=0,1,0)=1)</formula>
    </cfRule>
  </conditionalFormatting>
  <conditionalFormatting sqref="R26">
    <cfRule type="expression" dxfId="587" priority="1087">
      <formula>$H26&lt;0</formula>
    </cfRule>
    <cfRule type="expression" dxfId="586" priority="1088">
      <formula>IF(ISBLANK($O26)=FALSE,1,0)</formula>
    </cfRule>
  </conditionalFormatting>
  <conditionalFormatting sqref="R26">
    <cfRule type="expression" dxfId="585" priority="1086">
      <formula>(IF($D26=0,1,0)=1)</formula>
    </cfRule>
  </conditionalFormatting>
  <conditionalFormatting sqref="H26">
    <cfRule type="iconSet" priority="1108">
      <iconSet iconSet="3Symbols" showValue="0">
        <cfvo type="percent" val="0"/>
        <cfvo type="num" val="0"/>
        <cfvo type="num" val="1"/>
      </iconSet>
    </cfRule>
  </conditionalFormatting>
  <conditionalFormatting sqref="F26">
    <cfRule type="expression" dxfId="584" priority="1081">
      <formula>$H26&lt;0</formula>
    </cfRule>
    <cfRule type="expression" dxfId="583" priority="1082">
      <formula>IF(ISBLANK($O26)=FALSE,1,0)</formula>
    </cfRule>
  </conditionalFormatting>
  <conditionalFormatting sqref="F26">
    <cfRule type="expression" dxfId="582" priority="1072">
      <formula>(IF($D26=1,1,0)=1)</formula>
    </cfRule>
    <cfRule type="expression" dxfId="581" priority="1073">
      <formula>(IF($D26=2,1,0)=1)</formula>
    </cfRule>
    <cfRule type="expression" dxfId="580" priority="1074">
      <formula>(IF($D26=3,1,0)=1)</formula>
    </cfRule>
    <cfRule type="expression" dxfId="579" priority="1075">
      <formula>(IF($D26=4,1,0)=1)</formula>
    </cfRule>
    <cfRule type="expression" dxfId="578" priority="1076">
      <formula>(IF($D26=5,1,0)=1)</formula>
    </cfRule>
    <cfRule type="expression" dxfId="577" priority="1077">
      <formula>(IF($D26=6,1,0)=1)</formula>
    </cfRule>
    <cfRule type="expression" dxfId="576" priority="1078">
      <formula>(IF($D26=7,1,0)=1)</formula>
    </cfRule>
    <cfRule type="expression" dxfId="575" priority="1079">
      <formula>(IF($D26=8,1,0)=1)</formula>
    </cfRule>
    <cfRule type="expression" dxfId="574" priority="1080">
      <formula>(IF($D26=9,1,0)=1)</formula>
    </cfRule>
  </conditionalFormatting>
  <conditionalFormatting sqref="F26">
    <cfRule type="expression" dxfId="573" priority="1071">
      <formula>(IF($D26=0,1,0)=1)</formula>
    </cfRule>
  </conditionalFormatting>
  <conditionalFormatting sqref="F68">
    <cfRule type="expression" dxfId="572" priority="1008">
      <formula>$H68&lt;0</formula>
    </cfRule>
    <cfRule type="expression" dxfId="571" priority="1009">
      <formula>IF(ISBLANK($O68)=FALSE,1,0)</formula>
    </cfRule>
  </conditionalFormatting>
  <conditionalFormatting sqref="F68">
    <cfRule type="expression" dxfId="570" priority="999">
      <formula>(IF($D68=1,1,0)=1)</formula>
    </cfRule>
    <cfRule type="expression" dxfId="569" priority="1000">
      <formula>(IF($D68=2,1,0)=1)</formula>
    </cfRule>
    <cfRule type="expression" dxfId="568" priority="1001">
      <formula>(IF($D68=3,1,0)=1)</formula>
    </cfRule>
    <cfRule type="expression" dxfId="567" priority="1002">
      <formula>(IF($D68=4,1,0)=1)</formula>
    </cfRule>
    <cfRule type="expression" dxfId="566" priority="1003">
      <formula>(IF($D68=5,1,0)=1)</formula>
    </cfRule>
    <cfRule type="expression" dxfId="565" priority="1004">
      <formula>(IF($D68=6,1,0)=1)</formula>
    </cfRule>
    <cfRule type="expression" dxfId="564" priority="1005">
      <formula>(IF($D68=7,1,0)=1)</formula>
    </cfRule>
    <cfRule type="expression" dxfId="563" priority="1006">
      <formula>(IF($D68=8,1,0)=1)</formula>
    </cfRule>
    <cfRule type="expression" dxfId="562" priority="1007">
      <formula>(IF($D68=9,1,0)=1)</formula>
    </cfRule>
  </conditionalFormatting>
  <conditionalFormatting sqref="F68">
    <cfRule type="expression" dxfId="561" priority="998">
      <formula>(IF($D68=0,1,0)=1)</formula>
    </cfRule>
  </conditionalFormatting>
  <conditionalFormatting sqref="F66">
    <cfRule type="expression" dxfId="560" priority="996">
      <formula>$H66&lt;0</formula>
    </cfRule>
    <cfRule type="expression" dxfId="559" priority="997">
      <formula>IF(ISBLANK($O66)=FALSE,1,0)</formula>
    </cfRule>
  </conditionalFormatting>
  <conditionalFormatting sqref="F66">
    <cfRule type="expression" dxfId="558" priority="987">
      <formula>(IF($D66=1,1,0)=1)</formula>
    </cfRule>
    <cfRule type="expression" dxfId="557" priority="988">
      <formula>(IF($D66=2,1,0)=1)</formula>
    </cfRule>
    <cfRule type="expression" dxfId="556" priority="989">
      <formula>(IF($D66=3,1,0)=1)</formula>
    </cfRule>
    <cfRule type="expression" dxfId="555" priority="990">
      <formula>(IF($D66=4,1,0)=1)</formula>
    </cfRule>
    <cfRule type="expression" dxfId="554" priority="991">
      <formula>(IF($D66=5,1,0)=1)</formula>
    </cfRule>
    <cfRule type="expression" dxfId="553" priority="992">
      <formula>(IF($D66=6,1,0)=1)</formula>
    </cfRule>
    <cfRule type="expression" dxfId="552" priority="993">
      <formula>(IF($D66=7,1,0)=1)</formula>
    </cfRule>
    <cfRule type="expression" dxfId="551" priority="994">
      <formula>(IF($D66=8,1,0)=1)</formula>
    </cfRule>
    <cfRule type="expression" dxfId="550" priority="995">
      <formula>(IF($D66=9,1,0)=1)</formula>
    </cfRule>
  </conditionalFormatting>
  <conditionalFormatting sqref="F66">
    <cfRule type="expression" dxfId="549" priority="986">
      <formula>(IF($D66=0,1,0)=1)</formula>
    </cfRule>
  </conditionalFormatting>
  <conditionalFormatting sqref="N36:O36">
    <cfRule type="expression" dxfId="548" priority="978">
      <formula>$H36&lt;0</formula>
    </cfRule>
    <cfRule type="expression" dxfId="547" priority="979">
      <formula>IF(ISBLANK($O36)=FALSE,1,0)</formula>
    </cfRule>
  </conditionalFormatting>
  <conditionalFormatting sqref="N36:O36">
    <cfRule type="expression" dxfId="546" priority="977">
      <formula>(IF($D36=0,1,0)=1)</formula>
    </cfRule>
  </conditionalFormatting>
  <conditionalFormatting sqref="N65:O68">
    <cfRule type="expression" dxfId="545" priority="972">
      <formula>$H65&lt;0</formula>
    </cfRule>
    <cfRule type="expression" dxfId="544" priority="973">
      <formula>IF(ISBLANK($O65)=FALSE,1,0)</formula>
    </cfRule>
  </conditionalFormatting>
  <conditionalFormatting sqref="N65:O68">
    <cfRule type="expression" dxfId="543" priority="971">
      <formula>(IF($D65=0,1,0)=1)</formula>
    </cfRule>
  </conditionalFormatting>
  <conditionalFormatting sqref="C16:H17 K16:M17 P16:Q17">
    <cfRule type="expression" dxfId="542" priority="961">
      <formula>$H16&lt;0</formula>
    </cfRule>
    <cfRule type="expression" dxfId="541" priority="962">
      <formula>IF(ISBLANK($O16)=FALSE,1,0)</formula>
    </cfRule>
  </conditionalFormatting>
  <conditionalFormatting sqref="C16:G17">
    <cfRule type="expression" dxfId="540" priority="952">
      <formula>(IF($D16=1,1,0)=1)</formula>
    </cfRule>
    <cfRule type="expression" dxfId="539" priority="953">
      <formula>(IF($D16=2,1,0)=1)</formula>
    </cfRule>
    <cfRule type="expression" dxfId="538" priority="954">
      <formula>(IF($D16=3,1,0)=1)</formula>
    </cfRule>
    <cfRule type="expression" dxfId="537" priority="955">
      <formula>(IF($D16=4,1,0)=1)</formula>
    </cfRule>
    <cfRule type="expression" dxfId="536" priority="956">
      <formula>(IF($D16=5,1,0)=1)</formula>
    </cfRule>
    <cfRule type="expression" dxfId="535" priority="957">
      <formula>(IF($D16=6,1,0)=1)</formula>
    </cfRule>
    <cfRule type="expression" dxfId="534" priority="958">
      <formula>(IF($D16=7,1,0)=1)</formula>
    </cfRule>
    <cfRule type="expression" dxfId="533" priority="959">
      <formula>(IF($D16=8,1,0)=1)</formula>
    </cfRule>
    <cfRule type="expression" dxfId="532" priority="960">
      <formula>(IF($D16=9,1,0)=1)</formula>
    </cfRule>
  </conditionalFormatting>
  <conditionalFormatting sqref="C16:H17 K16:M17 S16:CX17 P16:Q17">
    <cfRule type="expression" dxfId="531" priority="951">
      <formula>(IF($D16=0,1,0)=1)</formula>
    </cfRule>
  </conditionalFormatting>
  <conditionalFormatting sqref="R16:R17">
    <cfRule type="expression" dxfId="530" priority="946">
      <formula>$H16&lt;0</formula>
    </cfRule>
    <cfRule type="expression" dxfId="529" priority="947">
      <formula>IF(ISBLANK($O16)=FALSE,1,0)</formula>
    </cfRule>
  </conditionalFormatting>
  <conditionalFormatting sqref="R16:R17">
    <cfRule type="expression" dxfId="528" priority="945">
      <formula>(IF($D16=0,1,0)=1)</formula>
    </cfRule>
  </conditionalFormatting>
  <conditionalFormatting sqref="I17:J17">
    <cfRule type="expression" dxfId="527" priority="937">
      <formula>$H17&lt;0</formula>
    </cfRule>
    <cfRule type="expression" dxfId="526" priority="938">
      <formula>IF(ISBLANK($O17)=FALSE,1,0)</formula>
    </cfRule>
  </conditionalFormatting>
  <conditionalFormatting sqref="I17:J17">
    <cfRule type="expression" dxfId="525" priority="936">
      <formula>(IF($D17=0,1,0)=1)</formula>
    </cfRule>
  </conditionalFormatting>
  <conditionalFormatting sqref="H16:H17">
    <cfRule type="iconSet" priority="963">
      <iconSet iconSet="3Symbols" showValue="0">
        <cfvo type="percent" val="0"/>
        <cfvo type="num" val="0"/>
        <cfvo type="num" val="1"/>
      </iconSet>
    </cfRule>
  </conditionalFormatting>
  <conditionalFormatting sqref="C40:H40 C41:G43 K40:M43">
    <cfRule type="expression" dxfId="524" priority="897">
      <formula>$H40&lt;0</formula>
    </cfRule>
    <cfRule type="expression" dxfId="523" priority="898">
      <formula>IF(ISBLANK($O40)=FALSE,1,0)</formula>
    </cfRule>
  </conditionalFormatting>
  <conditionalFormatting sqref="C40:G43">
    <cfRule type="expression" dxfId="522" priority="884">
      <formula>(IF($D40=1,1,0)=1)</formula>
    </cfRule>
    <cfRule type="expression" dxfId="521" priority="885">
      <formula>(IF($D40=2,1,0)=1)</formula>
    </cfRule>
    <cfRule type="expression" dxfId="520" priority="886">
      <formula>(IF($D40=3,1,0)=1)</formula>
    </cfRule>
    <cfRule type="expression" dxfId="519" priority="887">
      <formula>(IF($D40=4,1,0)=1)</formula>
    </cfRule>
    <cfRule type="expression" dxfId="518" priority="888">
      <formula>(IF($D40=5,1,0)=1)</formula>
    </cfRule>
    <cfRule type="expression" dxfId="517" priority="889">
      <formula>(IF($D40=6,1,0)=1)</formula>
    </cfRule>
    <cfRule type="expression" dxfId="516" priority="890">
      <formula>(IF($D40=7,1,0)=1)</formula>
    </cfRule>
    <cfRule type="expression" dxfId="515" priority="891">
      <formula>(IF($D40=8,1,0)=1)</formula>
    </cfRule>
    <cfRule type="expression" dxfId="514" priority="892">
      <formula>(IF($D40=9,1,0)=1)</formula>
    </cfRule>
  </conditionalFormatting>
  <conditionalFormatting sqref="S40:CX43 C40:H40 C41:G43 K40:M43">
    <cfRule type="expression" dxfId="513" priority="883">
      <formula>(IF($D40=0,1,0)=1)</formula>
    </cfRule>
  </conditionalFormatting>
  <conditionalFormatting sqref="P40:Q43">
    <cfRule type="expression" dxfId="512" priority="878">
      <formula>$H40&lt;0</formula>
    </cfRule>
    <cfRule type="expression" dxfId="511" priority="879">
      <formula>IF(ISBLANK($O40)=FALSE,1,0)</formula>
    </cfRule>
  </conditionalFormatting>
  <conditionalFormatting sqref="P40:Q43">
    <cfRule type="expression" dxfId="510" priority="877">
      <formula>(IF($D40=0,1,0)=1)</formula>
    </cfRule>
  </conditionalFormatting>
  <conditionalFormatting sqref="R40:R43">
    <cfRule type="expression" dxfId="509" priority="875">
      <formula>$H40&lt;0</formula>
    </cfRule>
    <cfRule type="expression" dxfId="508" priority="876">
      <formula>IF(ISBLANK($O40)=FALSE,1,0)</formula>
    </cfRule>
  </conditionalFormatting>
  <conditionalFormatting sqref="R40:R43">
    <cfRule type="expression" dxfId="507" priority="874">
      <formula>(IF($D40=0,1,0)=1)</formula>
    </cfRule>
  </conditionalFormatting>
  <conditionalFormatting sqref="N42:O43">
    <cfRule type="expression" dxfId="506" priority="869">
      <formula>$H42&lt;0</formula>
    </cfRule>
    <cfRule type="expression" dxfId="505" priority="870">
      <formula>IF(ISBLANK($O42)=FALSE,1,0)</formula>
    </cfRule>
  </conditionalFormatting>
  <conditionalFormatting sqref="N42:O43">
    <cfRule type="expression" dxfId="504" priority="868">
      <formula>(IF($D42=0,1,0)=1)</formula>
    </cfRule>
  </conditionalFormatting>
  <conditionalFormatting sqref="H40">
    <cfRule type="iconSet" priority="899">
      <iconSet iconSet="3Symbols" showValue="0">
        <cfvo type="percent" val="0"/>
        <cfvo type="num" val="0"/>
        <cfvo type="num" val="1"/>
      </iconSet>
    </cfRule>
  </conditionalFormatting>
  <conditionalFormatting sqref="H32:H35">
    <cfRule type="iconSet" priority="860">
      <iconSet iconSet="3Symbols" showValue="0">
        <cfvo type="percent" val="0"/>
        <cfvo type="num" val="0"/>
        <cfvo type="num" val="1"/>
      </iconSet>
    </cfRule>
  </conditionalFormatting>
  <conditionalFormatting sqref="C51:F51 P51:R51 H51 K51:M51">
    <cfRule type="expression" dxfId="503" priority="754">
      <formula>$H51&lt;0</formula>
    </cfRule>
    <cfRule type="expression" dxfId="502" priority="755">
      <formula>IF(ISBLANK($O51)=FALSE,1,0)</formula>
    </cfRule>
  </conditionalFormatting>
  <conditionalFormatting sqref="C51:F51">
    <cfRule type="expression" dxfId="501" priority="745">
      <formula>(IF($D51=1,1,0)=1)</formula>
    </cfRule>
    <cfRule type="expression" dxfId="500" priority="746">
      <formula>(IF($D51=2,1,0)=1)</formula>
    </cfRule>
    <cfRule type="expression" dxfId="499" priority="747">
      <formula>(IF($D51=3,1,0)=1)</formula>
    </cfRule>
    <cfRule type="expression" dxfId="498" priority="748">
      <formula>(IF($D51=4,1,0)=1)</formula>
    </cfRule>
    <cfRule type="expression" dxfId="497" priority="749">
      <formula>(IF($D51=5,1,0)=1)</formula>
    </cfRule>
    <cfRule type="expression" dxfId="496" priority="750">
      <formula>(IF($D51=6,1,0)=1)</formula>
    </cfRule>
    <cfRule type="expression" dxfId="495" priority="751">
      <formula>(IF($D51=7,1,0)=1)</formula>
    </cfRule>
    <cfRule type="expression" dxfId="494" priority="752">
      <formula>(IF($D51=8,1,0)=1)</formula>
    </cfRule>
    <cfRule type="expression" dxfId="493" priority="753">
      <formula>(IF($D51=9,1,0)=1)</formula>
    </cfRule>
  </conditionalFormatting>
  <conditionalFormatting sqref="C51:F51 P51:CX51 H51 K51:M51">
    <cfRule type="expression" dxfId="492" priority="744">
      <formula>(IF($D51=0,1,0)=1)</formula>
    </cfRule>
  </conditionalFormatting>
  <conditionalFormatting sqref="H51">
    <cfRule type="iconSet" priority="756">
      <iconSet iconSet="3Symbols" showValue="0">
        <cfvo type="percent" val="0"/>
        <cfvo type="num" val="0"/>
        <cfvo type="num" val="1"/>
      </iconSet>
    </cfRule>
  </conditionalFormatting>
  <conditionalFormatting sqref="G54:G55">
    <cfRule type="expression" dxfId="491" priority="638">
      <formula>$H54&lt;0</formula>
    </cfRule>
    <cfRule type="expression" dxfId="490" priority="639">
      <formula>IF(ISBLANK($O54)=FALSE,1,0)</formula>
    </cfRule>
  </conditionalFormatting>
  <conditionalFormatting sqref="G53">
    <cfRule type="expression" dxfId="489" priority="662">
      <formula>$H53&lt;0</formula>
    </cfRule>
    <cfRule type="expression" dxfId="488" priority="663">
      <formula>IF(ISBLANK($O53)=FALSE,1,0)</formula>
    </cfRule>
  </conditionalFormatting>
  <conditionalFormatting sqref="G53">
    <cfRule type="expression" dxfId="487" priority="653">
      <formula>(IF($D53=1,1,0)=1)</formula>
    </cfRule>
    <cfRule type="expression" dxfId="486" priority="654">
      <formula>(IF($D53=2,1,0)=1)</formula>
    </cfRule>
    <cfRule type="expression" dxfId="485" priority="655">
      <formula>(IF($D53=3,1,0)=1)</formula>
    </cfRule>
    <cfRule type="expression" dxfId="484" priority="656">
      <formula>(IF($D53=4,1,0)=1)</formula>
    </cfRule>
    <cfRule type="expression" dxfId="483" priority="657">
      <formula>(IF($D53=5,1,0)=1)</formula>
    </cfRule>
    <cfRule type="expression" dxfId="482" priority="658">
      <formula>(IF($D53=6,1,0)=1)</formula>
    </cfRule>
    <cfRule type="expression" dxfId="481" priority="659">
      <formula>(IF($D53=7,1,0)=1)</formula>
    </cfRule>
    <cfRule type="expression" dxfId="480" priority="660">
      <formula>(IF($D53=8,1,0)=1)</formula>
    </cfRule>
    <cfRule type="expression" dxfId="479" priority="661">
      <formula>(IF($D53=9,1,0)=1)</formula>
    </cfRule>
  </conditionalFormatting>
  <conditionalFormatting sqref="G53">
    <cfRule type="expression" dxfId="478" priority="652">
      <formula>(IF($D53=0,1,0)=1)</formula>
    </cfRule>
  </conditionalFormatting>
  <conditionalFormatting sqref="G50:G52">
    <cfRule type="expression" dxfId="477" priority="650">
      <formula>$H50&lt;0</formula>
    </cfRule>
    <cfRule type="expression" dxfId="476" priority="651">
      <formula>IF(ISBLANK($O50)=FALSE,1,0)</formula>
    </cfRule>
  </conditionalFormatting>
  <conditionalFormatting sqref="G50:G52">
    <cfRule type="expression" dxfId="475" priority="641">
      <formula>(IF($D50=1,1,0)=1)</formula>
    </cfRule>
    <cfRule type="expression" dxfId="474" priority="642">
      <formula>(IF($D50=2,1,0)=1)</formula>
    </cfRule>
    <cfRule type="expression" dxfId="473" priority="643">
      <formula>(IF($D50=3,1,0)=1)</formula>
    </cfRule>
    <cfRule type="expression" dxfId="472" priority="644">
      <formula>(IF($D50=4,1,0)=1)</formula>
    </cfRule>
    <cfRule type="expression" dxfId="471" priority="645">
      <formula>(IF($D50=5,1,0)=1)</formula>
    </cfRule>
    <cfRule type="expression" dxfId="470" priority="646">
      <formula>(IF($D50=6,1,0)=1)</formula>
    </cfRule>
    <cfRule type="expression" dxfId="469" priority="647">
      <formula>(IF($D50=7,1,0)=1)</formula>
    </cfRule>
    <cfRule type="expression" dxfId="468" priority="648">
      <formula>(IF($D50=8,1,0)=1)</formula>
    </cfRule>
    <cfRule type="expression" dxfId="467" priority="649">
      <formula>(IF($D50=9,1,0)=1)</formula>
    </cfRule>
  </conditionalFormatting>
  <conditionalFormatting sqref="G50:G52">
    <cfRule type="expression" dxfId="466" priority="640">
      <formula>(IF($D50=0,1,0)=1)</formula>
    </cfRule>
  </conditionalFormatting>
  <conditionalFormatting sqref="G54:G55">
    <cfRule type="expression" dxfId="465" priority="629">
      <formula>(IF($D54=1,1,0)=1)</formula>
    </cfRule>
    <cfRule type="expression" dxfId="464" priority="630">
      <formula>(IF($D54=2,1,0)=1)</formula>
    </cfRule>
    <cfRule type="expression" dxfId="463" priority="631">
      <formula>(IF($D54=3,1,0)=1)</formula>
    </cfRule>
    <cfRule type="expression" dxfId="462" priority="632">
      <formula>(IF($D54=4,1,0)=1)</formula>
    </cfRule>
    <cfRule type="expression" dxfId="461" priority="633">
      <formula>(IF($D54=5,1,0)=1)</formula>
    </cfRule>
    <cfRule type="expression" dxfId="460" priority="634">
      <formula>(IF($D54=6,1,0)=1)</formula>
    </cfRule>
    <cfRule type="expression" dxfId="459" priority="635">
      <formula>(IF($D54=7,1,0)=1)</formula>
    </cfRule>
    <cfRule type="expression" dxfId="458" priority="636">
      <formula>(IF($D54=8,1,0)=1)</formula>
    </cfRule>
    <cfRule type="expression" dxfId="457" priority="637">
      <formula>(IF($D54=9,1,0)=1)</formula>
    </cfRule>
  </conditionalFormatting>
  <conditionalFormatting sqref="G54:G55">
    <cfRule type="expression" dxfId="456" priority="628">
      <formula>(IF($D54=0,1,0)=1)</formula>
    </cfRule>
  </conditionalFormatting>
  <conditionalFormatting sqref="P56:R56 D56:F56 H56 K56 M56">
    <cfRule type="expression" dxfId="455" priority="565">
      <formula>$H56&lt;0</formula>
    </cfRule>
    <cfRule type="expression" dxfId="454" priority="566">
      <formula>IF(ISBLANK($O56)=FALSE,1,0)</formula>
    </cfRule>
  </conditionalFormatting>
  <conditionalFormatting sqref="D56:F56">
    <cfRule type="expression" dxfId="453" priority="552">
      <formula>(IF($D56=1,1,0)=1)</formula>
    </cfRule>
    <cfRule type="expression" dxfId="452" priority="553">
      <formula>(IF($D56=2,1,0)=1)</formula>
    </cfRule>
    <cfRule type="expression" dxfId="451" priority="554">
      <formula>(IF($D56=3,1,0)=1)</formula>
    </cfRule>
    <cfRule type="expression" dxfId="450" priority="555">
      <formula>(IF($D56=4,1,0)=1)</formula>
    </cfRule>
    <cfRule type="expression" dxfId="449" priority="556">
      <formula>(IF($D56=5,1,0)=1)</formula>
    </cfRule>
    <cfRule type="expression" dxfId="448" priority="557">
      <formula>(IF($D56=6,1,0)=1)</formula>
    </cfRule>
    <cfRule type="expression" dxfId="447" priority="558">
      <formula>(IF($D56=7,1,0)=1)</formula>
    </cfRule>
    <cfRule type="expression" dxfId="446" priority="559">
      <formula>(IF($D56=8,1,0)=1)</formula>
    </cfRule>
    <cfRule type="expression" dxfId="445" priority="560">
      <formula>(IF($D56=9,1,0)=1)</formula>
    </cfRule>
  </conditionalFormatting>
  <conditionalFormatting sqref="P56:CX56 D56:F56 H56 K56 M56">
    <cfRule type="expression" dxfId="444" priority="551">
      <formula>(IF($D56=0,1,0)=1)</formula>
    </cfRule>
  </conditionalFormatting>
  <conditionalFormatting sqref="H56">
    <cfRule type="iconSet" priority="567">
      <iconSet iconSet="3Symbols" showValue="0">
        <cfvo type="percent" val="0"/>
        <cfvo type="num" val="0"/>
        <cfvo type="num" val="1"/>
      </iconSet>
    </cfRule>
  </conditionalFormatting>
  <conditionalFormatting sqref="C58:F62 D57:F57 H57:H62 K57:M62 P57:R62">
    <cfRule type="expression" dxfId="443" priority="529">
      <formula>$H57&lt;0</formula>
    </cfRule>
    <cfRule type="expression" dxfId="442" priority="530">
      <formula>IF(ISBLANK($O57)=FALSE,1,0)</formula>
    </cfRule>
  </conditionalFormatting>
  <conditionalFormatting sqref="C58:F62 D57:F57">
    <cfRule type="expression" dxfId="441" priority="520">
      <formula>(IF($D57=1,1,0)=1)</formula>
    </cfRule>
    <cfRule type="expression" dxfId="440" priority="521">
      <formula>(IF($D57=2,1,0)=1)</formula>
    </cfRule>
    <cfRule type="expression" dxfId="439" priority="522">
      <formula>(IF($D57=3,1,0)=1)</formula>
    </cfRule>
    <cfRule type="expression" dxfId="438" priority="523">
      <formula>(IF($D57=4,1,0)=1)</formula>
    </cfRule>
    <cfRule type="expression" dxfId="437" priority="524">
      <formula>(IF($D57=5,1,0)=1)</formula>
    </cfRule>
    <cfRule type="expression" dxfId="436" priority="525">
      <formula>(IF($D57=6,1,0)=1)</formula>
    </cfRule>
    <cfRule type="expression" dxfId="435" priority="526">
      <formula>(IF($D57=7,1,0)=1)</formula>
    </cfRule>
    <cfRule type="expression" dxfId="434" priority="527">
      <formula>(IF($D57=8,1,0)=1)</formula>
    </cfRule>
    <cfRule type="expression" dxfId="433" priority="528">
      <formula>(IF($D57=9,1,0)=1)</formula>
    </cfRule>
  </conditionalFormatting>
  <conditionalFormatting sqref="C58:F62 D57:F57 H57:H62 K57:M62 P57:CX62">
    <cfRule type="expression" dxfId="432" priority="519">
      <formula>(IF($D57=0,1,0)=1)</formula>
    </cfRule>
  </conditionalFormatting>
  <conditionalFormatting sqref="H57:H62">
    <cfRule type="iconSet" priority="531">
      <iconSet iconSet="3Symbols" showValue="0">
        <cfvo type="percent" val="0"/>
        <cfvo type="num" val="0"/>
        <cfvo type="num" val="1"/>
      </iconSet>
    </cfRule>
  </conditionalFormatting>
  <conditionalFormatting sqref="G56">
    <cfRule type="expression" dxfId="431" priority="514">
      <formula>$H56&lt;0</formula>
    </cfRule>
    <cfRule type="expression" dxfId="430" priority="515">
      <formula>IF(ISBLANK($O56)=FALSE,1,0)</formula>
    </cfRule>
  </conditionalFormatting>
  <conditionalFormatting sqref="G56">
    <cfRule type="expression" dxfId="429" priority="505">
      <formula>(IF($D56=1,1,0)=1)</formula>
    </cfRule>
    <cfRule type="expression" dxfId="428" priority="506">
      <formula>(IF($D56=2,1,0)=1)</formula>
    </cfRule>
    <cfRule type="expression" dxfId="427" priority="507">
      <formula>(IF($D56=3,1,0)=1)</formula>
    </cfRule>
    <cfRule type="expression" dxfId="426" priority="508">
      <formula>(IF($D56=4,1,0)=1)</formula>
    </cfRule>
    <cfRule type="expression" dxfId="425" priority="509">
      <formula>(IF($D56=5,1,0)=1)</formula>
    </cfRule>
    <cfRule type="expression" dxfId="424" priority="510">
      <formula>(IF($D56=6,1,0)=1)</formula>
    </cfRule>
    <cfRule type="expression" dxfId="423" priority="511">
      <formula>(IF($D56=7,1,0)=1)</formula>
    </cfRule>
    <cfRule type="expression" dxfId="422" priority="512">
      <formula>(IF($D56=8,1,0)=1)</formula>
    </cfRule>
    <cfRule type="expression" dxfId="421" priority="513">
      <formula>(IF($D56=9,1,0)=1)</formula>
    </cfRule>
  </conditionalFormatting>
  <conditionalFormatting sqref="G56">
    <cfRule type="expression" dxfId="420" priority="504">
      <formula>(IF($D56=0,1,0)=1)</formula>
    </cfRule>
  </conditionalFormatting>
  <conditionalFormatting sqref="H69:H71 H63:H66 H14:H15 H73:H75 H52:H53 H44:H49 H36:H39 H18:H22 H27:H29">
    <cfRule type="iconSet" priority="2806">
      <iconSet iconSet="3Symbols" showValue="0">
        <cfvo type="percent" val="0"/>
        <cfvo type="num" val="0"/>
        <cfvo type="num" val="1"/>
      </iconSet>
    </cfRule>
  </conditionalFormatting>
  <conditionalFormatting sqref="I16">
    <cfRule type="expression" dxfId="419" priority="419">
      <formula>$H16&lt;0</formula>
    </cfRule>
    <cfRule type="expression" dxfId="418" priority="420">
      <formula>IF(ISBLANK($O16)=FALSE,1,0)</formula>
    </cfRule>
  </conditionalFormatting>
  <conditionalFormatting sqref="I16">
    <cfRule type="expression" dxfId="417" priority="418">
      <formula>(IF($D16=0,1,0)=1)</formula>
    </cfRule>
  </conditionalFormatting>
  <conditionalFormatting sqref="J16">
    <cfRule type="expression" dxfId="416" priority="413">
      <formula>$H16&lt;0</formula>
    </cfRule>
    <cfRule type="expression" dxfId="415" priority="414">
      <formula>IF(ISBLANK($O16)=FALSE,1,0)</formula>
    </cfRule>
  </conditionalFormatting>
  <conditionalFormatting sqref="J16">
    <cfRule type="expression" dxfId="414" priority="412">
      <formula>(IF($D16=0,1,0)=1)</formula>
    </cfRule>
  </conditionalFormatting>
  <conditionalFormatting sqref="I23">
    <cfRule type="expression" dxfId="413" priority="410">
      <formula>$H23&lt;0</formula>
    </cfRule>
    <cfRule type="expression" dxfId="412" priority="411">
      <formula>IF(ISBLANK($O23)=FALSE,1,0)</formula>
    </cfRule>
  </conditionalFormatting>
  <conditionalFormatting sqref="I23">
    <cfRule type="expression" dxfId="411" priority="409">
      <formula>(IF($D23=0,1,0)=1)</formula>
    </cfRule>
  </conditionalFormatting>
  <conditionalFormatting sqref="J23">
    <cfRule type="expression" dxfId="410" priority="407">
      <formula>$H23&lt;0</formula>
    </cfRule>
    <cfRule type="expression" dxfId="409" priority="408">
      <formula>IF(ISBLANK($O23)=FALSE,1,0)</formula>
    </cfRule>
  </conditionalFormatting>
  <conditionalFormatting sqref="J23">
    <cfRule type="expression" dxfId="408" priority="406">
      <formula>(IF($D23=0,1,0)=1)</formula>
    </cfRule>
  </conditionalFormatting>
  <conditionalFormatting sqref="H41">
    <cfRule type="expression" dxfId="407" priority="404">
      <formula>$H41&lt;0</formula>
    </cfRule>
    <cfRule type="expression" dxfId="406" priority="405">
      <formula>IF(ISBLANK($O41)=FALSE,1,0)</formula>
    </cfRule>
  </conditionalFormatting>
  <conditionalFormatting sqref="H41">
    <cfRule type="expression" dxfId="405" priority="403">
      <formula>(IF($D41=0,1,0)=1)</formula>
    </cfRule>
  </conditionalFormatting>
  <conditionalFormatting sqref="H41">
    <cfRule type="iconSet" priority="402">
      <iconSet iconSet="3Symbols" showValue="0">
        <cfvo type="percent" val="0"/>
        <cfvo type="num" val="0"/>
        <cfvo type="num" val="1"/>
      </iconSet>
    </cfRule>
  </conditionalFormatting>
  <conditionalFormatting sqref="H42">
    <cfRule type="expression" dxfId="404" priority="400">
      <formula>$H42&lt;0</formula>
    </cfRule>
    <cfRule type="expression" dxfId="403" priority="401">
      <formula>IF(ISBLANK($O42)=FALSE,1,0)</formula>
    </cfRule>
  </conditionalFormatting>
  <conditionalFormatting sqref="H42">
    <cfRule type="expression" dxfId="402" priority="399">
      <formula>(IF($D42=0,1,0)=1)</formula>
    </cfRule>
  </conditionalFormatting>
  <conditionalFormatting sqref="H42">
    <cfRule type="iconSet" priority="398">
      <iconSet iconSet="3Symbols" showValue="0">
        <cfvo type="percent" val="0"/>
        <cfvo type="num" val="0"/>
        <cfvo type="num" val="1"/>
      </iconSet>
    </cfRule>
  </conditionalFormatting>
  <conditionalFormatting sqref="H43">
    <cfRule type="expression" dxfId="401" priority="396">
      <formula>$H43&lt;0</formula>
    </cfRule>
    <cfRule type="expression" dxfId="400" priority="397">
      <formula>IF(ISBLANK($O43)=FALSE,1,0)</formula>
    </cfRule>
  </conditionalFormatting>
  <conditionalFormatting sqref="H43">
    <cfRule type="expression" dxfId="399" priority="395">
      <formula>(IF($D43=0,1,0)=1)</formula>
    </cfRule>
  </conditionalFormatting>
  <conditionalFormatting sqref="H43">
    <cfRule type="iconSet" priority="394">
      <iconSet iconSet="3Symbols" showValue="0">
        <cfvo type="percent" val="0"/>
        <cfvo type="num" val="0"/>
        <cfvo type="num" val="1"/>
      </iconSet>
    </cfRule>
  </conditionalFormatting>
  <conditionalFormatting sqref="I37">
    <cfRule type="expression" dxfId="398" priority="392">
      <formula>$H37&lt;0</formula>
    </cfRule>
    <cfRule type="expression" dxfId="397" priority="393">
      <formula>IF(ISBLANK($O37)=FALSE,1,0)</formula>
    </cfRule>
  </conditionalFormatting>
  <conditionalFormatting sqref="I37">
    <cfRule type="expression" dxfId="396" priority="391">
      <formula>(IF($D37=0,1,0)=1)</formula>
    </cfRule>
  </conditionalFormatting>
  <conditionalFormatting sqref="J37">
    <cfRule type="expression" dxfId="395" priority="389">
      <formula>$H37&lt;0</formula>
    </cfRule>
    <cfRule type="expression" dxfId="394" priority="390">
      <formula>IF(ISBLANK($O37)=FALSE,1,0)</formula>
    </cfRule>
  </conditionalFormatting>
  <conditionalFormatting sqref="J37">
    <cfRule type="expression" dxfId="393" priority="388">
      <formula>(IF($D37=0,1,0)=1)</formula>
    </cfRule>
  </conditionalFormatting>
  <conditionalFormatting sqref="I38">
    <cfRule type="expression" dxfId="392" priority="386">
      <formula>$H38&lt;0</formula>
    </cfRule>
    <cfRule type="expression" dxfId="391" priority="387">
      <formula>IF(ISBLANK($O38)=FALSE,1,0)</formula>
    </cfRule>
  </conditionalFormatting>
  <conditionalFormatting sqref="I38">
    <cfRule type="expression" dxfId="390" priority="385">
      <formula>(IF($D38=0,1,0)=1)</formula>
    </cfRule>
  </conditionalFormatting>
  <conditionalFormatting sqref="J38">
    <cfRule type="expression" dxfId="389" priority="383">
      <formula>$H38&lt;0</formula>
    </cfRule>
    <cfRule type="expression" dxfId="388" priority="384">
      <formula>IF(ISBLANK($O38)=FALSE,1,0)</formula>
    </cfRule>
  </conditionalFormatting>
  <conditionalFormatting sqref="J38">
    <cfRule type="expression" dxfId="387" priority="382">
      <formula>(IF($D38=0,1,0)=1)</formula>
    </cfRule>
  </conditionalFormatting>
  <conditionalFormatting sqref="I39">
    <cfRule type="expression" dxfId="386" priority="380">
      <formula>$H39&lt;0</formula>
    </cfRule>
    <cfRule type="expression" dxfId="385" priority="381">
      <formula>IF(ISBLANK($O39)=FALSE,1,0)</formula>
    </cfRule>
  </conditionalFormatting>
  <conditionalFormatting sqref="I39">
    <cfRule type="expression" dxfId="384" priority="379">
      <formula>(IF($D39=0,1,0)=1)</formula>
    </cfRule>
  </conditionalFormatting>
  <conditionalFormatting sqref="J39">
    <cfRule type="expression" dxfId="383" priority="377">
      <formula>$H39&lt;0</formula>
    </cfRule>
    <cfRule type="expression" dxfId="382" priority="378">
      <formula>IF(ISBLANK($O39)=FALSE,1,0)</formula>
    </cfRule>
  </conditionalFormatting>
  <conditionalFormatting sqref="J39">
    <cfRule type="expression" dxfId="381" priority="376">
      <formula>(IF($D39=0,1,0)=1)</formula>
    </cfRule>
  </conditionalFormatting>
  <conditionalFormatting sqref="I40">
    <cfRule type="expression" dxfId="380" priority="374">
      <formula>$H40&lt;0</formula>
    </cfRule>
    <cfRule type="expression" dxfId="379" priority="375">
      <formula>IF(ISBLANK($O40)=FALSE,1,0)</formula>
    </cfRule>
  </conditionalFormatting>
  <conditionalFormatting sqref="I40">
    <cfRule type="expression" dxfId="378" priority="373">
      <formula>(IF($D40=0,1,0)=1)</formula>
    </cfRule>
  </conditionalFormatting>
  <conditionalFormatting sqref="J40">
    <cfRule type="expression" dxfId="377" priority="371">
      <formula>$H40&lt;0</formula>
    </cfRule>
    <cfRule type="expression" dxfId="376" priority="372">
      <formula>IF(ISBLANK($O40)=FALSE,1,0)</formula>
    </cfRule>
  </conditionalFormatting>
  <conditionalFormatting sqref="J40">
    <cfRule type="expression" dxfId="375" priority="370">
      <formula>(IF($D40=0,1,0)=1)</formula>
    </cfRule>
  </conditionalFormatting>
  <conditionalFormatting sqref="I41:I42">
    <cfRule type="expression" dxfId="374" priority="368">
      <formula>$H41&lt;0</formula>
    </cfRule>
    <cfRule type="expression" dxfId="373" priority="369">
      <formula>IF(ISBLANK($O41)=FALSE,1,0)</formula>
    </cfRule>
  </conditionalFormatting>
  <conditionalFormatting sqref="I41:I42">
    <cfRule type="expression" dxfId="372" priority="367">
      <formula>(IF($D41=0,1,0)=1)</formula>
    </cfRule>
  </conditionalFormatting>
  <conditionalFormatting sqref="J41">
    <cfRule type="expression" dxfId="371" priority="365">
      <formula>$H41&lt;0</formula>
    </cfRule>
    <cfRule type="expression" dxfId="370" priority="366">
      <formula>IF(ISBLANK($O41)=FALSE,1,0)</formula>
    </cfRule>
  </conditionalFormatting>
  <conditionalFormatting sqref="J41">
    <cfRule type="expression" dxfId="369" priority="364">
      <formula>(IF($D41=0,1,0)=1)</formula>
    </cfRule>
  </conditionalFormatting>
  <conditionalFormatting sqref="J42">
    <cfRule type="expression" dxfId="368" priority="362">
      <formula>$H42&lt;0</formula>
    </cfRule>
    <cfRule type="expression" dxfId="367" priority="363">
      <formula>IF(ISBLANK($O42)=FALSE,1,0)</formula>
    </cfRule>
  </conditionalFormatting>
  <conditionalFormatting sqref="J42">
    <cfRule type="expression" dxfId="366" priority="361">
      <formula>(IF($D42=0,1,0)=1)</formula>
    </cfRule>
  </conditionalFormatting>
  <conditionalFormatting sqref="I43">
    <cfRule type="expression" dxfId="365" priority="359">
      <formula>$H43&lt;0</formula>
    </cfRule>
    <cfRule type="expression" dxfId="364" priority="360">
      <formula>IF(ISBLANK($O43)=FALSE,1,0)</formula>
    </cfRule>
  </conditionalFormatting>
  <conditionalFormatting sqref="I43">
    <cfRule type="expression" dxfId="363" priority="358">
      <formula>(IF($D43=0,1,0)=1)</formula>
    </cfRule>
  </conditionalFormatting>
  <conditionalFormatting sqref="J43">
    <cfRule type="expression" dxfId="362" priority="356">
      <formula>$H43&lt;0</formula>
    </cfRule>
    <cfRule type="expression" dxfId="361" priority="357">
      <formula>IF(ISBLANK($O43)=FALSE,1,0)</formula>
    </cfRule>
  </conditionalFormatting>
  <conditionalFormatting sqref="J43">
    <cfRule type="expression" dxfId="360" priority="355">
      <formula>(IF($D43=0,1,0)=1)</formula>
    </cfRule>
  </conditionalFormatting>
  <conditionalFormatting sqref="J36">
    <cfRule type="expression" dxfId="359" priority="353">
      <formula>$H36&lt;0</formula>
    </cfRule>
    <cfRule type="expression" dxfId="358" priority="354">
      <formula>IF(ISBLANK($O36)=FALSE,1,0)</formula>
    </cfRule>
  </conditionalFormatting>
  <conditionalFormatting sqref="J36">
    <cfRule type="expression" dxfId="357" priority="352">
      <formula>(IF($D36=0,1,0)=1)</formula>
    </cfRule>
  </conditionalFormatting>
  <conditionalFormatting sqref="J28">
    <cfRule type="expression" dxfId="356" priority="350">
      <formula>$H28&lt;0</formula>
    </cfRule>
    <cfRule type="expression" dxfId="355" priority="351">
      <formula>IF(ISBLANK($O28)=FALSE,1,0)</formula>
    </cfRule>
  </conditionalFormatting>
  <conditionalFormatting sqref="J28">
    <cfRule type="expression" dxfId="354" priority="349">
      <formula>(IF($D28=0,1,0)=1)</formula>
    </cfRule>
  </conditionalFormatting>
  <conditionalFormatting sqref="I45">
    <cfRule type="expression" dxfId="353" priority="347">
      <formula>$H45&lt;0</formula>
    </cfRule>
    <cfRule type="expression" dxfId="352" priority="348">
      <formula>IF(ISBLANK($O45)=FALSE,1,0)</formula>
    </cfRule>
  </conditionalFormatting>
  <conditionalFormatting sqref="I45">
    <cfRule type="expression" dxfId="351" priority="346">
      <formula>(IF($D45=0,1,0)=1)</formula>
    </cfRule>
  </conditionalFormatting>
  <conditionalFormatting sqref="I46">
    <cfRule type="expression" dxfId="350" priority="344">
      <formula>$H46&lt;0</formula>
    </cfRule>
    <cfRule type="expression" dxfId="349" priority="345">
      <formula>IF(ISBLANK($O46)=FALSE,1,0)</formula>
    </cfRule>
  </conditionalFormatting>
  <conditionalFormatting sqref="I46">
    <cfRule type="expression" dxfId="348" priority="343">
      <formula>(IF($D46=0,1,0)=1)</formula>
    </cfRule>
  </conditionalFormatting>
  <conditionalFormatting sqref="I47">
    <cfRule type="expression" dxfId="347" priority="341">
      <formula>$H47&lt;0</formula>
    </cfRule>
    <cfRule type="expression" dxfId="346" priority="342">
      <formula>IF(ISBLANK($O47)=FALSE,1,0)</formula>
    </cfRule>
  </conditionalFormatting>
  <conditionalFormatting sqref="I47">
    <cfRule type="expression" dxfId="345" priority="340">
      <formula>(IF($D47=0,1,0)=1)</formula>
    </cfRule>
  </conditionalFormatting>
  <conditionalFormatting sqref="J61">
    <cfRule type="expression" dxfId="344" priority="239">
      <formula>$H61&lt;0</formula>
    </cfRule>
    <cfRule type="expression" dxfId="343" priority="240">
      <formula>IF(ISBLANK($O61)=FALSE,1,0)</formula>
    </cfRule>
  </conditionalFormatting>
  <conditionalFormatting sqref="J61">
    <cfRule type="expression" dxfId="342" priority="238">
      <formula>(IF($D61=0,1,0)=1)</formula>
    </cfRule>
  </conditionalFormatting>
  <conditionalFormatting sqref="I61">
    <cfRule type="expression" dxfId="341" priority="242">
      <formula>$H61&lt;0</formula>
    </cfRule>
    <cfRule type="expression" dxfId="340" priority="243">
      <formula>IF(ISBLANK($O61)=FALSE,1,0)</formula>
    </cfRule>
  </conditionalFormatting>
  <conditionalFormatting sqref="I61">
    <cfRule type="expression" dxfId="339" priority="241">
      <formula>(IF($D61=0,1,0)=1)</formula>
    </cfRule>
  </conditionalFormatting>
  <conditionalFormatting sqref="J60">
    <cfRule type="expression" dxfId="338" priority="245">
      <formula>$H60&lt;0</formula>
    </cfRule>
    <cfRule type="expression" dxfId="337" priority="246">
      <formula>IF(ISBLANK($O60)=FALSE,1,0)</formula>
    </cfRule>
  </conditionalFormatting>
  <conditionalFormatting sqref="J60">
    <cfRule type="expression" dxfId="336" priority="244">
      <formula>(IF($D60=0,1,0)=1)</formula>
    </cfRule>
  </conditionalFormatting>
  <conditionalFormatting sqref="J59">
    <cfRule type="expression" dxfId="335" priority="251">
      <formula>$H59&lt;0</formula>
    </cfRule>
    <cfRule type="expression" dxfId="334" priority="252">
      <formula>IF(ISBLANK($O59)=FALSE,1,0)</formula>
    </cfRule>
  </conditionalFormatting>
  <conditionalFormatting sqref="J59">
    <cfRule type="expression" dxfId="333" priority="250">
      <formula>(IF($D59=0,1,0)=1)</formula>
    </cfRule>
  </conditionalFormatting>
  <conditionalFormatting sqref="J47">
    <cfRule type="expression" dxfId="332" priority="326">
      <formula>$H47&lt;0</formula>
    </cfRule>
    <cfRule type="expression" dxfId="331" priority="327">
      <formula>IF(ISBLANK($O47)=FALSE,1,0)</formula>
    </cfRule>
  </conditionalFormatting>
  <conditionalFormatting sqref="J47">
    <cfRule type="expression" dxfId="330" priority="325">
      <formula>(IF($D47=0,1,0)=1)</formula>
    </cfRule>
  </conditionalFormatting>
  <conditionalFormatting sqref="I48">
    <cfRule type="expression" dxfId="329" priority="323">
      <formula>$H48&lt;0</formula>
    </cfRule>
    <cfRule type="expression" dxfId="328" priority="324">
      <formula>IF(ISBLANK($O48)=FALSE,1,0)</formula>
    </cfRule>
  </conditionalFormatting>
  <conditionalFormatting sqref="I48">
    <cfRule type="expression" dxfId="327" priority="322">
      <formula>(IF($D48=0,1,0)=1)</formula>
    </cfRule>
  </conditionalFormatting>
  <conditionalFormatting sqref="J48">
    <cfRule type="expression" dxfId="326" priority="320">
      <formula>$H48&lt;0</formula>
    </cfRule>
    <cfRule type="expression" dxfId="325" priority="321">
      <formula>IF(ISBLANK($O48)=FALSE,1,0)</formula>
    </cfRule>
  </conditionalFormatting>
  <conditionalFormatting sqref="J48">
    <cfRule type="expression" dxfId="324" priority="319">
      <formula>(IF($D48=0,1,0)=1)</formula>
    </cfRule>
  </conditionalFormatting>
  <conditionalFormatting sqref="I49">
    <cfRule type="expression" dxfId="323" priority="317">
      <formula>$H49&lt;0</formula>
    </cfRule>
    <cfRule type="expression" dxfId="322" priority="318">
      <formula>IF(ISBLANK($O49)=FALSE,1,0)</formula>
    </cfRule>
  </conditionalFormatting>
  <conditionalFormatting sqref="I49">
    <cfRule type="expression" dxfId="321" priority="316">
      <formula>(IF($D49=0,1,0)=1)</formula>
    </cfRule>
  </conditionalFormatting>
  <conditionalFormatting sqref="J49">
    <cfRule type="expression" dxfId="320" priority="314">
      <formula>$H49&lt;0</formula>
    </cfRule>
    <cfRule type="expression" dxfId="319" priority="315">
      <formula>IF(ISBLANK($O49)=FALSE,1,0)</formula>
    </cfRule>
  </conditionalFormatting>
  <conditionalFormatting sqref="J49">
    <cfRule type="expression" dxfId="318" priority="313">
      <formula>(IF($D49=0,1,0)=1)</formula>
    </cfRule>
  </conditionalFormatting>
  <conditionalFormatting sqref="I50">
    <cfRule type="expression" dxfId="317" priority="311">
      <formula>$H50&lt;0</formula>
    </cfRule>
    <cfRule type="expression" dxfId="316" priority="312">
      <formula>IF(ISBLANK($O50)=FALSE,1,0)</formula>
    </cfRule>
  </conditionalFormatting>
  <conditionalFormatting sqref="I50">
    <cfRule type="expression" dxfId="315" priority="310">
      <formula>(IF($D50=0,1,0)=1)</formula>
    </cfRule>
  </conditionalFormatting>
  <conditionalFormatting sqref="J50:J51">
    <cfRule type="expression" dxfId="314" priority="308">
      <formula>$H50&lt;0</formula>
    </cfRule>
    <cfRule type="expression" dxfId="313" priority="309">
      <formula>IF(ISBLANK($O50)=FALSE,1,0)</formula>
    </cfRule>
  </conditionalFormatting>
  <conditionalFormatting sqref="J50:J51">
    <cfRule type="expression" dxfId="312" priority="307">
      <formula>(IF($D50=0,1,0)=1)</formula>
    </cfRule>
  </conditionalFormatting>
  <conditionalFormatting sqref="I51">
    <cfRule type="expression" dxfId="311" priority="302">
      <formula>$H51&lt;0</formula>
    </cfRule>
    <cfRule type="expression" dxfId="310" priority="303">
      <formula>IF(ISBLANK($O51)=FALSE,1,0)</formula>
    </cfRule>
  </conditionalFormatting>
  <conditionalFormatting sqref="I51">
    <cfRule type="expression" dxfId="309" priority="301">
      <formula>(IF($D51=0,1,0)=1)</formula>
    </cfRule>
  </conditionalFormatting>
  <conditionalFormatting sqref="I52">
    <cfRule type="expression" dxfId="308" priority="299">
      <formula>$H52&lt;0</formula>
    </cfRule>
    <cfRule type="expression" dxfId="307" priority="300">
      <formula>IF(ISBLANK($O52)=FALSE,1,0)</formula>
    </cfRule>
  </conditionalFormatting>
  <conditionalFormatting sqref="I52">
    <cfRule type="expression" dxfId="306" priority="298">
      <formula>(IF($D52=0,1,0)=1)</formula>
    </cfRule>
  </conditionalFormatting>
  <conditionalFormatting sqref="J52">
    <cfRule type="expression" dxfId="305" priority="296">
      <formula>$H52&lt;0</formula>
    </cfRule>
    <cfRule type="expression" dxfId="304" priority="297">
      <formula>IF(ISBLANK($O52)=FALSE,1,0)</formula>
    </cfRule>
  </conditionalFormatting>
  <conditionalFormatting sqref="J52">
    <cfRule type="expression" dxfId="303" priority="295">
      <formula>(IF($D52=0,1,0)=1)</formula>
    </cfRule>
  </conditionalFormatting>
  <conditionalFormatting sqref="I53">
    <cfRule type="expression" dxfId="302" priority="293">
      <formula>$H53&lt;0</formula>
    </cfRule>
    <cfRule type="expression" dxfId="301" priority="294">
      <formula>IF(ISBLANK($O53)=FALSE,1,0)</formula>
    </cfRule>
  </conditionalFormatting>
  <conditionalFormatting sqref="I53">
    <cfRule type="expression" dxfId="300" priority="292">
      <formula>(IF($D53=0,1,0)=1)</formula>
    </cfRule>
  </conditionalFormatting>
  <conditionalFormatting sqref="J53">
    <cfRule type="expression" dxfId="299" priority="290">
      <formula>$H53&lt;0</formula>
    </cfRule>
    <cfRule type="expression" dxfId="298" priority="291">
      <formula>IF(ISBLANK($O53)=FALSE,1,0)</formula>
    </cfRule>
  </conditionalFormatting>
  <conditionalFormatting sqref="J53">
    <cfRule type="expression" dxfId="297" priority="289">
      <formula>(IF($D53=0,1,0)=1)</formula>
    </cfRule>
  </conditionalFormatting>
  <conditionalFormatting sqref="I54">
    <cfRule type="expression" dxfId="296" priority="287">
      <formula>$H54&lt;0</formula>
    </cfRule>
    <cfRule type="expression" dxfId="295" priority="288">
      <formula>IF(ISBLANK($O54)=FALSE,1,0)</formula>
    </cfRule>
  </conditionalFormatting>
  <conditionalFormatting sqref="I54">
    <cfRule type="expression" dxfId="294" priority="286">
      <formula>(IF($D54=0,1,0)=1)</formula>
    </cfRule>
  </conditionalFormatting>
  <conditionalFormatting sqref="J54">
    <cfRule type="expression" dxfId="293" priority="284">
      <formula>$H54&lt;0</formula>
    </cfRule>
    <cfRule type="expression" dxfId="292" priority="285">
      <formula>IF(ISBLANK($O54)=FALSE,1,0)</formula>
    </cfRule>
  </conditionalFormatting>
  <conditionalFormatting sqref="J54">
    <cfRule type="expression" dxfId="291" priority="283">
      <formula>(IF($D54=0,1,0)=1)</formula>
    </cfRule>
  </conditionalFormatting>
  <conditionalFormatting sqref="J46">
    <cfRule type="expression" dxfId="290" priority="281">
      <formula>$H46&lt;0</formula>
    </cfRule>
    <cfRule type="expression" dxfId="289" priority="282">
      <formula>IF(ISBLANK($O46)=FALSE,1,0)</formula>
    </cfRule>
  </conditionalFormatting>
  <conditionalFormatting sqref="J46">
    <cfRule type="expression" dxfId="288" priority="280">
      <formula>(IF($D46=0,1,0)=1)</formula>
    </cfRule>
  </conditionalFormatting>
  <conditionalFormatting sqref="I55">
    <cfRule type="expression" dxfId="287" priority="278">
      <formula>$H55&lt;0</formula>
    </cfRule>
    <cfRule type="expression" dxfId="286" priority="279">
      <formula>IF(ISBLANK($O55)=FALSE,1,0)</formula>
    </cfRule>
  </conditionalFormatting>
  <conditionalFormatting sqref="I55">
    <cfRule type="expression" dxfId="285" priority="277">
      <formula>(IF($D55=0,1,0)=1)</formula>
    </cfRule>
  </conditionalFormatting>
  <conditionalFormatting sqref="J55">
    <cfRule type="expression" dxfId="284" priority="275">
      <formula>$H55&lt;0</formula>
    </cfRule>
    <cfRule type="expression" dxfId="283" priority="276">
      <formula>IF(ISBLANK($O55)=FALSE,1,0)</formula>
    </cfRule>
  </conditionalFormatting>
  <conditionalFormatting sqref="J55">
    <cfRule type="expression" dxfId="282" priority="274">
      <formula>(IF($D55=0,1,0)=1)</formula>
    </cfRule>
  </conditionalFormatting>
  <conditionalFormatting sqref="I56">
    <cfRule type="expression" dxfId="281" priority="272">
      <formula>$H56&lt;0</formula>
    </cfRule>
    <cfRule type="expression" dxfId="280" priority="273">
      <formula>IF(ISBLANK($O56)=FALSE,1,0)</formula>
    </cfRule>
  </conditionalFormatting>
  <conditionalFormatting sqref="I56">
    <cfRule type="expression" dxfId="279" priority="271">
      <formula>(IF($D56=0,1,0)=1)</formula>
    </cfRule>
  </conditionalFormatting>
  <conditionalFormatting sqref="J56">
    <cfRule type="expression" dxfId="278" priority="269">
      <formula>$H56&lt;0</formula>
    </cfRule>
    <cfRule type="expression" dxfId="277" priority="270">
      <formula>IF(ISBLANK($O56)=FALSE,1,0)</formula>
    </cfRule>
  </conditionalFormatting>
  <conditionalFormatting sqref="J56">
    <cfRule type="expression" dxfId="276" priority="268">
      <formula>(IF($D56=0,1,0)=1)</formula>
    </cfRule>
  </conditionalFormatting>
  <conditionalFormatting sqref="I57">
    <cfRule type="expression" dxfId="275" priority="266">
      <formula>$H57&lt;0</formula>
    </cfRule>
    <cfRule type="expression" dxfId="274" priority="267">
      <formula>IF(ISBLANK($O57)=FALSE,1,0)</formula>
    </cfRule>
  </conditionalFormatting>
  <conditionalFormatting sqref="I57">
    <cfRule type="expression" dxfId="273" priority="265">
      <formula>(IF($D57=0,1,0)=1)</formula>
    </cfRule>
  </conditionalFormatting>
  <conditionalFormatting sqref="J57">
    <cfRule type="expression" dxfId="272" priority="263">
      <formula>$H57&lt;0</formula>
    </cfRule>
    <cfRule type="expression" dxfId="271" priority="264">
      <formula>IF(ISBLANK($O57)=FALSE,1,0)</formula>
    </cfRule>
  </conditionalFormatting>
  <conditionalFormatting sqref="J57">
    <cfRule type="expression" dxfId="270" priority="262">
      <formula>(IF($D57=0,1,0)=1)</formula>
    </cfRule>
  </conditionalFormatting>
  <conditionalFormatting sqref="I58">
    <cfRule type="expression" dxfId="269" priority="260">
      <formula>$H58&lt;0</formula>
    </cfRule>
    <cfRule type="expression" dxfId="268" priority="261">
      <formula>IF(ISBLANK($O58)=FALSE,1,0)</formula>
    </cfRule>
  </conditionalFormatting>
  <conditionalFormatting sqref="I58">
    <cfRule type="expression" dxfId="267" priority="259">
      <formula>(IF($D58=0,1,0)=1)</formula>
    </cfRule>
  </conditionalFormatting>
  <conditionalFormatting sqref="J58">
    <cfRule type="expression" dxfId="266" priority="257">
      <formula>$H58&lt;0</formula>
    </cfRule>
    <cfRule type="expression" dxfId="265" priority="258">
      <formula>IF(ISBLANK($O58)=FALSE,1,0)</formula>
    </cfRule>
  </conditionalFormatting>
  <conditionalFormatting sqref="J58">
    <cfRule type="expression" dxfId="264" priority="256">
      <formula>(IF($D58=0,1,0)=1)</formula>
    </cfRule>
  </conditionalFormatting>
  <conditionalFormatting sqref="I59">
    <cfRule type="expression" dxfId="263" priority="254">
      <formula>$H59&lt;0</formula>
    </cfRule>
    <cfRule type="expression" dxfId="262" priority="255">
      <formula>IF(ISBLANK($O59)=FALSE,1,0)</formula>
    </cfRule>
  </conditionalFormatting>
  <conditionalFormatting sqref="I59">
    <cfRule type="expression" dxfId="261" priority="253">
      <formula>(IF($D59=0,1,0)=1)</formula>
    </cfRule>
  </conditionalFormatting>
  <conditionalFormatting sqref="I60">
    <cfRule type="expression" dxfId="260" priority="248">
      <formula>$H60&lt;0</formula>
    </cfRule>
    <cfRule type="expression" dxfId="259" priority="249">
      <formula>IF(ISBLANK($O60)=FALSE,1,0)</formula>
    </cfRule>
  </conditionalFormatting>
  <conditionalFormatting sqref="I60">
    <cfRule type="expression" dxfId="258" priority="247">
      <formula>(IF($D60=0,1,0)=1)</formula>
    </cfRule>
  </conditionalFormatting>
  <conditionalFormatting sqref="I62">
    <cfRule type="expression" dxfId="257" priority="236">
      <formula>$H62&lt;0</formula>
    </cfRule>
    <cfRule type="expression" dxfId="256" priority="237">
      <formula>IF(ISBLANK($O62)=FALSE,1,0)</formula>
    </cfRule>
  </conditionalFormatting>
  <conditionalFormatting sqref="I62">
    <cfRule type="expression" dxfId="255" priority="235">
      <formula>(IF($D62=0,1,0)=1)</formula>
    </cfRule>
  </conditionalFormatting>
  <conditionalFormatting sqref="J62">
    <cfRule type="expression" dxfId="254" priority="233">
      <formula>$H62&lt;0</formula>
    </cfRule>
    <cfRule type="expression" dxfId="253" priority="234">
      <formula>IF(ISBLANK($O62)=FALSE,1,0)</formula>
    </cfRule>
  </conditionalFormatting>
  <conditionalFormatting sqref="J62">
    <cfRule type="expression" dxfId="252" priority="232">
      <formula>(IF($D62=0,1,0)=1)</formula>
    </cfRule>
  </conditionalFormatting>
  <conditionalFormatting sqref="I64">
    <cfRule type="expression" dxfId="251" priority="224">
      <formula>$H64&lt;0</formula>
    </cfRule>
    <cfRule type="expression" dxfId="250" priority="225">
      <formula>IF(ISBLANK($O64)=FALSE,1,0)</formula>
    </cfRule>
  </conditionalFormatting>
  <conditionalFormatting sqref="I64">
    <cfRule type="expression" dxfId="249" priority="223">
      <formula>(IF($D64=0,1,0)=1)</formula>
    </cfRule>
  </conditionalFormatting>
  <conditionalFormatting sqref="J64">
    <cfRule type="expression" dxfId="248" priority="221">
      <formula>$H64&lt;0</formula>
    </cfRule>
    <cfRule type="expression" dxfId="247" priority="222">
      <formula>IF(ISBLANK($O64)=FALSE,1,0)</formula>
    </cfRule>
  </conditionalFormatting>
  <conditionalFormatting sqref="J64">
    <cfRule type="expression" dxfId="246" priority="220">
      <formula>(IF($D64=0,1,0)=1)</formula>
    </cfRule>
  </conditionalFormatting>
  <conditionalFormatting sqref="I70">
    <cfRule type="expression" dxfId="245" priority="215">
      <formula>$H70&lt;0</formula>
    </cfRule>
    <cfRule type="expression" dxfId="244" priority="216">
      <formula>IF(ISBLANK($O70)=FALSE,1,0)</formula>
    </cfRule>
  </conditionalFormatting>
  <conditionalFormatting sqref="I70">
    <cfRule type="expression" dxfId="243" priority="214">
      <formula>(IF($D70=0,1,0)=1)</formula>
    </cfRule>
  </conditionalFormatting>
  <conditionalFormatting sqref="J70">
    <cfRule type="expression" dxfId="242" priority="212">
      <formula>$H70&lt;0</formula>
    </cfRule>
    <cfRule type="expression" dxfId="241" priority="213">
      <formula>IF(ISBLANK($O70)=FALSE,1,0)</formula>
    </cfRule>
  </conditionalFormatting>
  <conditionalFormatting sqref="J70">
    <cfRule type="expression" dxfId="240" priority="211">
      <formula>(IF($D70=0,1,0)=1)</formula>
    </cfRule>
  </conditionalFormatting>
  <conditionalFormatting sqref="I74">
    <cfRule type="expression" dxfId="239" priority="209">
      <formula>$H74&lt;0</formula>
    </cfRule>
    <cfRule type="expression" dxfId="238" priority="210">
      <formula>IF(ISBLANK($O74)=FALSE,1,0)</formula>
    </cfRule>
  </conditionalFormatting>
  <conditionalFormatting sqref="I74">
    <cfRule type="expression" dxfId="237" priority="208">
      <formula>(IF($D74=0,1,0)=1)</formula>
    </cfRule>
  </conditionalFormatting>
  <conditionalFormatting sqref="J74">
    <cfRule type="expression" dxfId="236" priority="206">
      <formula>$H74&lt;0</formula>
    </cfRule>
    <cfRule type="expression" dxfId="235" priority="207">
      <formula>IF(ISBLANK($O74)=FALSE,1,0)</formula>
    </cfRule>
  </conditionalFormatting>
  <conditionalFormatting sqref="J74">
    <cfRule type="expression" dxfId="234" priority="205">
      <formula>(IF($D74=0,1,0)=1)</formula>
    </cfRule>
  </conditionalFormatting>
  <conditionalFormatting sqref="I75">
    <cfRule type="expression" dxfId="233" priority="203">
      <formula>$H75&lt;0</formula>
    </cfRule>
    <cfRule type="expression" dxfId="232" priority="204">
      <formula>IF(ISBLANK($O75)=FALSE,1,0)</formula>
    </cfRule>
  </conditionalFormatting>
  <conditionalFormatting sqref="I75">
    <cfRule type="expression" dxfId="231" priority="202">
      <formula>(IF($D75=0,1,0)=1)</formula>
    </cfRule>
  </conditionalFormatting>
  <conditionalFormatting sqref="J75">
    <cfRule type="expression" dxfId="230" priority="200">
      <formula>$H75&lt;0</formula>
    </cfRule>
    <cfRule type="expression" dxfId="229" priority="201">
      <formula>IF(ISBLANK($O75)=FALSE,1,0)</formula>
    </cfRule>
  </conditionalFormatting>
  <conditionalFormatting sqref="J75">
    <cfRule type="expression" dxfId="228" priority="199">
      <formula>(IF($D75=0,1,0)=1)</formula>
    </cfRule>
  </conditionalFormatting>
  <conditionalFormatting sqref="I71">
    <cfRule type="expression" dxfId="227" priority="197">
      <formula>$H71&lt;0</formula>
    </cfRule>
    <cfRule type="expression" dxfId="226" priority="198">
      <formula>IF(ISBLANK($O71)=FALSE,1,0)</formula>
    </cfRule>
  </conditionalFormatting>
  <conditionalFormatting sqref="I71">
    <cfRule type="expression" dxfId="225" priority="196">
      <formula>(IF($D71=0,1,0)=1)</formula>
    </cfRule>
  </conditionalFormatting>
  <conditionalFormatting sqref="J71">
    <cfRule type="expression" dxfId="224" priority="194">
      <formula>$H71&lt;0</formula>
    </cfRule>
    <cfRule type="expression" dxfId="223" priority="195">
      <formula>IF(ISBLANK($O71)=FALSE,1,0)</formula>
    </cfRule>
  </conditionalFormatting>
  <conditionalFormatting sqref="J71">
    <cfRule type="expression" dxfId="222" priority="193">
      <formula>(IF($D71=0,1,0)=1)</formula>
    </cfRule>
  </conditionalFormatting>
  <conditionalFormatting sqref="I72">
    <cfRule type="expression" dxfId="221" priority="191">
      <formula>$H72&lt;0</formula>
    </cfRule>
    <cfRule type="expression" dxfId="220" priority="192">
      <formula>IF(ISBLANK($O72)=FALSE,1,0)</formula>
    </cfRule>
  </conditionalFormatting>
  <conditionalFormatting sqref="I72">
    <cfRule type="expression" dxfId="219" priority="190">
      <formula>(IF($D72=0,1,0)=1)</formula>
    </cfRule>
  </conditionalFormatting>
  <conditionalFormatting sqref="J72">
    <cfRule type="expression" dxfId="218" priority="188">
      <formula>$H72&lt;0</formula>
    </cfRule>
    <cfRule type="expression" dxfId="217" priority="189">
      <formula>IF(ISBLANK($O72)=FALSE,1,0)</formula>
    </cfRule>
  </conditionalFormatting>
  <conditionalFormatting sqref="J72">
    <cfRule type="expression" dxfId="216" priority="187">
      <formula>(IF($D72=0,1,0)=1)</formula>
    </cfRule>
  </conditionalFormatting>
  <conditionalFormatting sqref="I65">
    <cfRule type="expression" dxfId="215" priority="185">
      <formula>$H65&lt;0</formula>
    </cfRule>
    <cfRule type="expression" dxfId="214" priority="186">
      <formula>IF(ISBLANK($O65)=FALSE,1,0)</formula>
    </cfRule>
  </conditionalFormatting>
  <conditionalFormatting sqref="I65">
    <cfRule type="expression" dxfId="213" priority="184">
      <formula>(IF($D65=0,1,0)=1)</formula>
    </cfRule>
  </conditionalFormatting>
  <conditionalFormatting sqref="J65">
    <cfRule type="expression" dxfId="212" priority="182">
      <formula>$H65&lt;0</formula>
    </cfRule>
    <cfRule type="expression" dxfId="211" priority="183">
      <formula>IF(ISBLANK($O65)=FALSE,1,0)</formula>
    </cfRule>
  </conditionalFormatting>
  <conditionalFormatting sqref="J65">
    <cfRule type="expression" dxfId="210" priority="181">
      <formula>(IF($D65=0,1,0)=1)</formula>
    </cfRule>
  </conditionalFormatting>
  <conditionalFormatting sqref="I66">
    <cfRule type="expression" dxfId="209" priority="179">
      <formula>$H66&lt;0</formula>
    </cfRule>
    <cfRule type="expression" dxfId="208" priority="180">
      <formula>IF(ISBLANK($O66)=FALSE,1,0)</formula>
    </cfRule>
  </conditionalFormatting>
  <conditionalFormatting sqref="I66">
    <cfRule type="expression" dxfId="207" priority="178">
      <formula>(IF($D66=0,1,0)=1)</formula>
    </cfRule>
  </conditionalFormatting>
  <conditionalFormatting sqref="J66">
    <cfRule type="expression" dxfId="206" priority="176">
      <formula>$H66&lt;0</formula>
    </cfRule>
    <cfRule type="expression" dxfId="205" priority="177">
      <formula>IF(ISBLANK($O66)=FALSE,1,0)</formula>
    </cfRule>
  </conditionalFormatting>
  <conditionalFormatting sqref="J66">
    <cfRule type="expression" dxfId="204" priority="175">
      <formula>(IF($D66=0,1,0)=1)</formula>
    </cfRule>
  </conditionalFormatting>
  <conditionalFormatting sqref="I67">
    <cfRule type="expression" dxfId="203" priority="173">
      <formula>$H67&lt;0</formula>
    </cfRule>
    <cfRule type="expression" dxfId="202" priority="174">
      <formula>IF(ISBLANK($O67)=FALSE,1,0)</formula>
    </cfRule>
  </conditionalFormatting>
  <conditionalFormatting sqref="I67">
    <cfRule type="expression" dxfId="201" priority="172">
      <formula>(IF($D67=0,1,0)=1)</formula>
    </cfRule>
  </conditionalFormatting>
  <conditionalFormatting sqref="J67">
    <cfRule type="expression" dxfId="200" priority="161">
      <formula>$H67&lt;0</formula>
    </cfRule>
    <cfRule type="expression" dxfId="199" priority="162">
      <formula>IF(ISBLANK($O67)=FALSE,1,0)</formula>
    </cfRule>
  </conditionalFormatting>
  <conditionalFormatting sqref="J67">
    <cfRule type="expression" dxfId="198" priority="160">
      <formula>(IF($D67=0,1,0)=1)</formula>
    </cfRule>
  </conditionalFormatting>
  <conditionalFormatting sqref="I68">
    <cfRule type="expression" dxfId="197" priority="158">
      <formula>$H68&lt;0</formula>
    </cfRule>
    <cfRule type="expression" dxfId="196" priority="159">
      <formula>IF(ISBLANK($O68)=FALSE,1,0)</formula>
    </cfRule>
  </conditionalFormatting>
  <conditionalFormatting sqref="I68">
    <cfRule type="expression" dxfId="195" priority="157">
      <formula>(IF($D68=0,1,0)=1)</formula>
    </cfRule>
  </conditionalFormatting>
  <conditionalFormatting sqref="J68">
    <cfRule type="expression" dxfId="194" priority="155">
      <formula>$H68&lt;0</formula>
    </cfRule>
    <cfRule type="expression" dxfId="193" priority="156">
      <formula>IF(ISBLANK($O68)=FALSE,1,0)</formula>
    </cfRule>
  </conditionalFormatting>
  <conditionalFormatting sqref="J68">
    <cfRule type="expression" dxfId="192" priority="154">
      <formula>(IF($D68=0,1,0)=1)</formula>
    </cfRule>
  </conditionalFormatting>
  <conditionalFormatting sqref="N14:O15 N18:O22 N24:O26">
    <cfRule type="expression" dxfId="191" priority="152">
      <formula>$H14&lt;0</formula>
    </cfRule>
    <cfRule type="expression" dxfId="190" priority="153">
      <formula>IF(ISBLANK($O14)=FALSE,1,0)</formula>
    </cfRule>
  </conditionalFormatting>
  <conditionalFormatting sqref="N14:O15 N18:O22 N24:O26">
    <cfRule type="expression" dxfId="189" priority="151">
      <formula>(IF($D14=0,1,0)=1)</formula>
    </cfRule>
  </conditionalFormatting>
  <conditionalFormatting sqref="N17:O17">
    <cfRule type="expression" dxfId="188" priority="149">
      <formula>$H17&lt;0</formula>
    </cfRule>
    <cfRule type="expression" dxfId="187" priority="150">
      <formula>IF(ISBLANK($O17)=FALSE,1,0)</formula>
    </cfRule>
  </conditionalFormatting>
  <conditionalFormatting sqref="N17:O17">
    <cfRule type="expression" dxfId="186" priority="148">
      <formula>(IF($D17=0,1,0)=1)</formula>
    </cfRule>
  </conditionalFormatting>
  <conditionalFormatting sqref="N16">
    <cfRule type="expression" dxfId="185" priority="146">
      <formula>$H16&lt;0</formula>
    </cfRule>
    <cfRule type="expression" dxfId="184" priority="147">
      <formula>IF(ISBLANK($O16)=FALSE,1,0)</formula>
    </cfRule>
  </conditionalFormatting>
  <conditionalFormatting sqref="N16">
    <cfRule type="expression" dxfId="183" priority="145">
      <formula>(IF($D16=0,1,0)=1)</formula>
    </cfRule>
  </conditionalFormatting>
  <conditionalFormatting sqref="O16">
    <cfRule type="expression" dxfId="182" priority="143">
      <formula>$H16&lt;0</formula>
    </cfRule>
    <cfRule type="expression" dxfId="181" priority="144">
      <formula>IF(ISBLANK($O16)=FALSE,1,0)</formula>
    </cfRule>
  </conditionalFormatting>
  <conditionalFormatting sqref="O16">
    <cfRule type="expression" dxfId="180" priority="142">
      <formula>(IF($D16=0,1,0)=1)</formula>
    </cfRule>
  </conditionalFormatting>
  <conditionalFormatting sqref="N23">
    <cfRule type="expression" dxfId="179" priority="140">
      <formula>$H23&lt;0</formula>
    </cfRule>
    <cfRule type="expression" dxfId="178" priority="141">
      <formula>IF(ISBLANK($O23)=FALSE,1,0)</formula>
    </cfRule>
  </conditionalFormatting>
  <conditionalFormatting sqref="N23">
    <cfRule type="expression" dxfId="177" priority="139">
      <formula>(IF($D23=0,1,0)=1)</formula>
    </cfRule>
  </conditionalFormatting>
  <conditionalFormatting sqref="O23">
    <cfRule type="expression" dxfId="176" priority="137">
      <formula>$H23&lt;0</formula>
    </cfRule>
    <cfRule type="expression" dxfId="175" priority="138">
      <formula>IF(ISBLANK($O23)=FALSE,1,0)</formula>
    </cfRule>
  </conditionalFormatting>
  <conditionalFormatting sqref="O23">
    <cfRule type="expression" dxfId="174" priority="136">
      <formula>(IF($D23=0,1,0)=1)</formula>
    </cfRule>
  </conditionalFormatting>
  <conditionalFormatting sqref="N37">
    <cfRule type="expression" dxfId="173" priority="134">
      <formula>$H37&lt;0</formula>
    </cfRule>
    <cfRule type="expression" dxfId="172" priority="135">
      <formula>IF(ISBLANK($O37)=FALSE,1,0)</formula>
    </cfRule>
  </conditionalFormatting>
  <conditionalFormatting sqref="N37">
    <cfRule type="expression" dxfId="171" priority="133">
      <formula>(IF($D37=0,1,0)=1)</formula>
    </cfRule>
  </conditionalFormatting>
  <conditionalFormatting sqref="O37">
    <cfRule type="expression" dxfId="170" priority="131">
      <formula>$H37&lt;0</formula>
    </cfRule>
    <cfRule type="expression" dxfId="169" priority="132">
      <formula>IF(ISBLANK($O37)=FALSE,1,0)</formula>
    </cfRule>
  </conditionalFormatting>
  <conditionalFormatting sqref="O37">
    <cfRule type="expression" dxfId="168" priority="130">
      <formula>(IF($D37=0,1,0)=1)</formula>
    </cfRule>
  </conditionalFormatting>
  <conditionalFormatting sqref="N38">
    <cfRule type="expression" dxfId="167" priority="128">
      <formula>$H38&lt;0</formula>
    </cfRule>
    <cfRule type="expression" dxfId="166" priority="129">
      <formula>IF(ISBLANK($O38)=FALSE,1,0)</formula>
    </cfRule>
  </conditionalFormatting>
  <conditionalFormatting sqref="N38">
    <cfRule type="expression" dxfId="165" priority="127">
      <formula>(IF($D38=0,1,0)=1)</formula>
    </cfRule>
  </conditionalFormatting>
  <conditionalFormatting sqref="O38">
    <cfRule type="expression" dxfId="164" priority="125">
      <formula>$H38&lt;0</formula>
    </cfRule>
    <cfRule type="expression" dxfId="163" priority="126">
      <formula>IF(ISBLANK($O38)=FALSE,1,0)</formula>
    </cfRule>
  </conditionalFormatting>
  <conditionalFormatting sqref="O38">
    <cfRule type="expression" dxfId="162" priority="124">
      <formula>(IF($D38=0,1,0)=1)</formula>
    </cfRule>
  </conditionalFormatting>
  <conditionalFormatting sqref="N39">
    <cfRule type="expression" dxfId="161" priority="122">
      <formula>$H39&lt;0</formula>
    </cfRule>
    <cfRule type="expression" dxfId="160" priority="123">
      <formula>IF(ISBLANK($O39)=FALSE,1,0)</formula>
    </cfRule>
  </conditionalFormatting>
  <conditionalFormatting sqref="N39">
    <cfRule type="expression" dxfId="159" priority="121">
      <formula>(IF($D39=0,1,0)=1)</formula>
    </cfRule>
  </conditionalFormatting>
  <conditionalFormatting sqref="O39">
    <cfRule type="expression" dxfId="158" priority="119">
      <formula>$H39&lt;0</formula>
    </cfRule>
    <cfRule type="expression" dxfId="157" priority="120">
      <formula>IF(ISBLANK($O39)=FALSE,1,0)</formula>
    </cfRule>
  </conditionalFormatting>
  <conditionalFormatting sqref="O39">
    <cfRule type="expression" dxfId="156" priority="118">
      <formula>(IF($D39=0,1,0)=1)</formula>
    </cfRule>
  </conditionalFormatting>
  <conditionalFormatting sqref="N40">
    <cfRule type="expression" dxfId="155" priority="116">
      <formula>$H40&lt;0</formula>
    </cfRule>
    <cfRule type="expression" dxfId="154" priority="117">
      <formula>IF(ISBLANK($O40)=FALSE,1,0)</formula>
    </cfRule>
  </conditionalFormatting>
  <conditionalFormatting sqref="N40">
    <cfRule type="expression" dxfId="153" priority="115">
      <formula>(IF($D40=0,1,0)=1)</formula>
    </cfRule>
  </conditionalFormatting>
  <conditionalFormatting sqref="O40">
    <cfRule type="expression" dxfId="152" priority="113">
      <formula>$H40&lt;0</formula>
    </cfRule>
    <cfRule type="expression" dxfId="151" priority="114">
      <formula>IF(ISBLANK($O40)=FALSE,1,0)</formula>
    </cfRule>
  </conditionalFormatting>
  <conditionalFormatting sqref="O40">
    <cfRule type="expression" dxfId="150" priority="112">
      <formula>(IF($D40=0,1,0)=1)</formula>
    </cfRule>
  </conditionalFormatting>
  <conditionalFormatting sqref="N41">
    <cfRule type="expression" dxfId="149" priority="110">
      <formula>$H41&lt;0</formula>
    </cfRule>
    <cfRule type="expression" dxfId="148" priority="111">
      <formula>IF(ISBLANK($O41)=FALSE,1,0)</formula>
    </cfRule>
  </conditionalFormatting>
  <conditionalFormatting sqref="N41">
    <cfRule type="expression" dxfId="147" priority="109">
      <formula>(IF($D41=0,1,0)=1)</formula>
    </cfRule>
  </conditionalFormatting>
  <conditionalFormatting sqref="O41">
    <cfRule type="expression" dxfId="146" priority="107">
      <formula>$H41&lt;0</formula>
    </cfRule>
    <cfRule type="expression" dxfId="145" priority="108">
      <formula>IF(ISBLANK($O41)=FALSE,1,0)</formula>
    </cfRule>
  </conditionalFormatting>
  <conditionalFormatting sqref="O41">
    <cfRule type="expression" dxfId="144" priority="106">
      <formula>(IF($D41=0,1,0)=1)</formula>
    </cfRule>
  </conditionalFormatting>
  <conditionalFormatting sqref="O45">
    <cfRule type="expression" dxfId="143" priority="104">
      <formula>$H45&lt;0</formula>
    </cfRule>
    <cfRule type="expression" dxfId="142" priority="105">
      <formula>IF(ISBLANK($O45)=FALSE,1,0)</formula>
    </cfRule>
  </conditionalFormatting>
  <conditionalFormatting sqref="O45">
    <cfRule type="expression" dxfId="141" priority="103">
      <formula>(IF($D45=0,1,0)=1)</formula>
    </cfRule>
  </conditionalFormatting>
  <conditionalFormatting sqref="N45">
    <cfRule type="expression" dxfId="140" priority="101">
      <formula>$H45&lt;0</formula>
    </cfRule>
    <cfRule type="expression" dxfId="139" priority="102">
      <formula>IF(ISBLANK($O45)=FALSE,1,0)</formula>
    </cfRule>
  </conditionalFormatting>
  <conditionalFormatting sqref="N45">
    <cfRule type="expression" dxfId="138" priority="100">
      <formula>(IF($D45=0,1,0)=1)</formula>
    </cfRule>
  </conditionalFormatting>
  <conditionalFormatting sqref="N46">
    <cfRule type="expression" dxfId="137" priority="98">
      <formula>$H46&lt;0</formula>
    </cfRule>
    <cfRule type="expression" dxfId="136" priority="99">
      <formula>IF(ISBLANK($O46)=FALSE,1,0)</formula>
    </cfRule>
  </conditionalFormatting>
  <conditionalFormatting sqref="N46">
    <cfRule type="expression" dxfId="135" priority="97">
      <formula>(IF($D46=0,1,0)=1)</formula>
    </cfRule>
  </conditionalFormatting>
  <conditionalFormatting sqref="N47">
    <cfRule type="expression" dxfId="134" priority="95">
      <formula>$H47&lt;0</formula>
    </cfRule>
    <cfRule type="expression" dxfId="133" priority="96">
      <formula>IF(ISBLANK($O47)=FALSE,1,0)</formula>
    </cfRule>
  </conditionalFormatting>
  <conditionalFormatting sqref="N47">
    <cfRule type="expression" dxfId="132" priority="94">
      <formula>(IF($D47=0,1,0)=1)</formula>
    </cfRule>
  </conditionalFormatting>
  <conditionalFormatting sqref="O61">
    <cfRule type="expression" dxfId="131" priority="8">
      <formula>$H61&lt;0</formula>
    </cfRule>
    <cfRule type="expression" dxfId="130" priority="9">
      <formula>IF(ISBLANK($O61)=FALSE,1,0)</formula>
    </cfRule>
  </conditionalFormatting>
  <conditionalFormatting sqref="O61">
    <cfRule type="expression" dxfId="129" priority="7">
      <formula>(IF($D61=0,1,0)=1)</formula>
    </cfRule>
  </conditionalFormatting>
  <conditionalFormatting sqref="N61">
    <cfRule type="expression" dxfId="128" priority="11">
      <formula>$H61&lt;0</formula>
    </cfRule>
    <cfRule type="expression" dxfId="127" priority="12">
      <formula>IF(ISBLANK($O61)=FALSE,1,0)</formula>
    </cfRule>
  </conditionalFormatting>
  <conditionalFormatting sqref="N61">
    <cfRule type="expression" dxfId="126" priority="10">
      <formula>(IF($D61=0,1,0)=1)</formula>
    </cfRule>
  </conditionalFormatting>
  <conditionalFormatting sqref="O60">
    <cfRule type="expression" dxfId="125" priority="14">
      <formula>$H60&lt;0</formula>
    </cfRule>
    <cfRule type="expression" dxfId="124" priority="15">
      <formula>IF(ISBLANK($O60)=FALSE,1,0)</formula>
    </cfRule>
  </conditionalFormatting>
  <conditionalFormatting sqref="O60">
    <cfRule type="expression" dxfId="123" priority="13">
      <formula>(IF($D60=0,1,0)=1)</formula>
    </cfRule>
  </conditionalFormatting>
  <conditionalFormatting sqref="O59">
    <cfRule type="expression" dxfId="122" priority="20">
      <formula>$H59&lt;0</formula>
    </cfRule>
    <cfRule type="expression" dxfId="121" priority="21">
      <formula>IF(ISBLANK($O59)=FALSE,1,0)</formula>
    </cfRule>
  </conditionalFormatting>
  <conditionalFormatting sqref="O59">
    <cfRule type="expression" dxfId="120" priority="19">
      <formula>(IF($D59=0,1,0)=1)</formula>
    </cfRule>
  </conditionalFormatting>
  <conditionalFormatting sqref="O47">
    <cfRule type="expression" dxfId="119" priority="92">
      <formula>$H47&lt;0</formula>
    </cfRule>
    <cfRule type="expression" dxfId="118" priority="93">
      <formula>IF(ISBLANK($O47)=FALSE,1,0)</formula>
    </cfRule>
  </conditionalFormatting>
  <conditionalFormatting sqref="O47">
    <cfRule type="expression" dxfId="117" priority="91">
      <formula>(IF($D47=0,1,0)=1)</formula>
    </cfRule>
  </conditionalFormatting>
  <conditionalFormatting sqref="N48">
    <cfRule type="expression" dxfId="116" priority="89">
      <formula>$H48&lt;0</formula>
    </cfRule>
    <cfRule type="expression" dxfId="115" priority="90">
      <formula>IF(ISBLANK($O48)=FALSE,1,0)</formula>
    </cfRule>
  </conditionalFormatting>
  <conditionalFormatting sqref="N48">
    <cfRule type="expression" dxfId="114" priority="88">
      <formula>(IF($D48=0,1,0)=1)</formula>
    </cfRule>
  </conditionalFormatting>
  <conditionalFormatting sqref="O48">
    <cfRule type="expression" dxfId="113" priority="86">
      <formula>$H48&lt;0</formula>
    </cfRule>
    <cfRule type="expression" dxfId="112" priority="87">
      <formula>IF(ISBLANK($O48)=FALSE,1,0)</formula>
    </cfRule>
  </conditionalFormatting>
  <conditionalFormatting sqref="O48">
    <cfRule type="expression" dxfId="111" priority="85">
      <formula>(IF($D48=0,1,0)=1)</formula>
    </cfRule>
  </conditionalFormatting>
  <conditionalFormatting sqref="N49">
    <cfRule type="expression" dxfId="110" priority="83">
      <formula>$H49&lt;0</formula>
    </cfRule>
    <cfRule type="expression" dxfId="109" priority="84">
      <formula>IF(ISBLANK($O49)=FALSE,1,0)</formula>
    </cfRule>
  </conditionalFormatting>
  <conditionalFormatting sqref="N49">
    <cfRule type="expression" dxfId="108" priority="82">
      <formula>(IF($D49=0,1,0)=1)</formula>
    </cfRule>
  </conditionalFormatting>
  <conditionalFormatting sqref="O49">
    <cfRule type="expression" dxfId="107" priority="80">
      <formula>$H49&lt;0</formula>
    </cfRule>
    <cfRule type="expression" dxfId="106" priority="81">
      <formula>IF(ISBLANK($O49)=FALSE,1,0)</formula>
    </cfRule>
  </conditionalFormatting>
  <conditionalFormatting sqref="O49">
    <cfRule type="expression" dxfId="105" priority="79">
      <formula>(IF($D49=0,1,0)=1)</formula>
    </cfRule>
  </conditionalFormatting>
  <conditionalFormatting sqref="N50">
    <cfRule type="expression" dxfId="104" priority="77">
      <formula>$H50&lt;0</formula>
    </cfRule>
    <cfRule type="expression" dxfId="103" priority="78">
      <formula>IF(ISBLANK($O50)=FALSE,1,0)</formula>
    </cfRule>
  </conditionalFormatting>
  <conditionalFormatting sqref="N50">
    <cfRule type="expression" dxfId="102" priority="76">
      <formula>(IF($D50=0,1,0)=1)</formula>
    </cfRule>
  </conditionalFormatting>
  <conditionalFormatting sqref="O50:O51">
    <cfRule type="expression" dxfId="101" priority="74">
      <formula>$H50&lt;0</formula>
    </cfRule>
    <cfRule type="expression" dxfId="100" priority="75">
      <formula>IF(ISBLANK($O50)=FALSE,1,0)</formula>
    </cfRule>
  </conditionalFormatting>
  <conditionalFormatting sqref="O50:O51">
    <cfRule type="expression" dxfId="99" priority="73">
      <formula>(IF($D50=0,1,0)=1)</formula>
    </cfRule>
  </conditionalFormatting>
  <conditionalFormatting sqref="N51">
    <cfRule type="expression" dxfId="98" priority="71">
      <formula>$H51&lt;0</formula>
    </cfRule>
    <cfRule type="expression" dxfId="97" priority="72">
      <formula>IF(ISBLANK($O51)=FALSE,1,0)</formula>
    </cfRule>
  </conditionalFormatting>
  <conditionalFormatting sqref="N51">
    <cfRule type="expression" dxfId="96" priority="70">
      <formula>(IF($D51=0,1,0)=1)</formula>
    </cfRule>
  </conditionalFormatting>
  <conditionalFormatting sqref="N52">
    <cfRule type="expression" dxfId="95" priority="68">
      <formula>$H52&lt;0</formula>
    </cfRule>
    <cfRule type="expression" dxfId="94" priority="69">
      <formula>IF(ISBLANK($O52)=FALSE,1,0)</formula>
    </cfRule>
  </conditionalFormatting>
  <conditionalFormatting sqref="N52">
    <cfRule type="expression" dxfId="93" priority="67">
      <formula>(IF($D52=0,1,0)=1)</formula>
    </cfRule>
  </conditionalFormatting>
  <conditionalFormatting sqref="O52">
    <cfRule type="expression" dxfId="92" priority="65">
      <formula>$H52&lt;0</formula>
    </cfRule>
    <cfRule type="expression" dxfId="91" priority="66">
      <formula>IF(ISBLANK($O52)=FALSE,1,0)</formula>
    </cfRule>
  </conditionalFormatting>
  <conditionalFormatting sqref="O52">
    <cfRule type="expression" dxfId="90" priority="64">
      <formula>(IF($D52=0,1,0)=1)</formula>
    </cfRule>
  </conditionalFormatting>
  <conditionalFormatting sqref="N53">
    <cfRule type="expression" dxfId="89" priority="62">
      <formula>$H53&lt;0</formula>
    </cfRule>
    <cfRule type="expression" dxfId="88" priority="63">
      <formula>IF(ISBLANK($O53)=FALSE,1,0)</formula>
    </cfRule>
  </conditionalFormatting>
  <conditionalFormatting sqref="N53">
    <cfRule type="expression" dxfId="87" priority="61">
      <formula>(IF($D53=0,1,0)=1)</formula>
    </cfRule>
  </conditionalFormatting>
  <conditionalFormatting sqref="O53">
    <cfRule type="expression" dxfId="86" priority="59">
      <formula>$H53&lt;0</formula>
    </cfRule>
    <cfRule type="expression" dxfId="85" priority="60">
      <formula>IF(ISBLANK($O53)=FALSE,1,0)</formula>
    </cfRule>
  </conditionalFormatting>
  <conditionalFormatting sqref="O53">
    <cfRule type="expression" dxfId="84" priority="58">
      <formula>(IF($D53=0,1,0)=1)</formula>
    </cfRule>
  </conditionalFormatting>
  <conditionalFormatting sqref="N54">
    <cfRule type="expression" dxfId="83" priority="56">
      <formula>$H54&lt;0</formula>
    </cfRule>
    <cfRule type="expression" dxfId="82" priority="57">
      <formula>IF(ISBLANK($O54)=FALSE,1,0)</formula>
    </cfRule>
  </conditionalFormatting>
  <conditionalFormatting sqref="N54">
    <cfRule type="expression" dxfId="81" priority="55">
      <formula>(IF($D54=0,1,0)=1)</formula>
    </cfRule>
  </conditionalFormatting>
  <conditionalFormatting sqref="O54">
    <cfRule type="expression" dxfId="80" priority="53">
      <formula>$H54&lt;0</formula>
    </cfRule>
    <cfRule type="expression" dxfId="79" priority="54">
      <formula>IF(ISBLANK($O54)=FALSE,1,0)</formula>
    </cfRule>
  </conditionalFormatting>
  <conditionalFormatting sqref="O54">
    <cfRule type="expression" dxfId="78" priority="52">
      <formula>(IF($D54=0,1,0)=1)</formula>
    </cfRule>
  </conditionalFormatting>
  <conditionalFormatting sqref="O46">
    <cfRule type="expression" dxfId="77" priority="50">
      <formula>$H46&lt;0</formula>
    </cfRule>
    <cfRule type="expression" dxfId="76" priority="51">
      <formula>IF(ISBLANK($O46)=FALSE,1,0)</formula>
    </cfRule>
  </conditionalFormatting>
  <conditionalFormatting sqref="O46">
    <cfRule type="expression" dxfId="75" priority="49">
      <formula>(IF($D46=0,1,0)=1)</formula>
    </cfRule>
  </conditionalFormatting>
  <conditionalFormatting sqref="N55">
    <cfRule type="expression" dxfId="74" priority="47">
      <formula>$H55&lt;0</formula>
    </cfRule>
    <cfRule type="expression" dxfId="73" priority="48">
      <formula>IF(ISBLANK($O55)=FALSE,1,0)</formula>
    </cfRule>
  </conditionalFormatting>
  <conditionalFormatting sqref="N55">
    <cfRule type="expression" dxfId="72" priority="46">
      <formula>(IF($D55=0,1,0)=1)</formula>
    </cfRule>
  </conditionalFormatting>
  <conditionalFormatting sqref="O55">
    <cfRule type="expression" dxfId="71" priority="44">
      <formula>$H55&lt;0</formula>
    </cfRule>
    <cfRule type="expression" dxfId="70" priority="45">
      <formula>IF(ISBLANK($O55)=FALSE,1,0)</formula>
    </cfRule>
  </conditionalFormatting>
  <conditionalFormatting sqref="O55">
    <cfRule type="expression" dxfId="69" priority="43">
      <formula>(IF($D55=0,1,0)=1)</formula>
    </cfRule>
  </conditionalFormatting>
  <conditionalFormatting sqref="N56">
    <cfRule type="expression" dxfId="68" priority="41">
      <formula>$H56&lt;0</formula>
    </cfRule>
    <cfRule type="expression" dxfId="67" priority="42">
      <formula>IF(ISBLANK($O56)=FALSE,1,0)</formula>
    </cfRule>
  </conditionalFormatting>
  <conditionalFormatting sqref="N56">
    <cfRule type="expression" dxfId="66" priority="40">
      <formula>(IF($D56=0,1,0)=1)</formula>
    </cfRule>
  </conditionalFormatting>
  <conditionalFormatting sqref="O56">
    <cfRule type="expression" dxfId="65" priority="38">
      <formula>$H56&lt;0</formula>
    </cfRule>
    <cfRule type="expression" dxfId="64" priority="39">
      <formula>IF(ISBLANK($O56)=FALSE,1,0)</formula>
    </cfRule>
  </conditionalFormatting>
  <conditionalFormatting sqref="O56">
    <cfRule type="expression" dxfId="63" priority="37">
      <formula>(IF($D56=0,1,0)=1)</formula>
    </cfRule>
  </conditionalFormatting>
  <conditionalFormatting sqref="N57">
    <cfRule type="expression" dxfId="62" priority="35">
      <formula>$H57&lt;0</formula>
    </cfRule>
    <cfRule type="expression" dxfId="61" priority="36">
      <formula>IF(ISBLANK($O57)=FALSE,1,0)</formula>
    </cfRule>
  </conditionalFormatting>
  <conditionalFormatting sqref="N57">
    <cfRule type="expression" dxfId="60" priority="34">
      <formula>(IF($D57=0,1,0)=1)</formula>
    </cfRule>
  </conditionalFormatting>
  <conditionalFormatting sqref="O57">
    <cfRule type="expression" dxfId="59" priority="32">
      <formula>$H57&lt;0</formula>
    </cfRule>
    <cfRule type="expression" dxfId="58" priority="33">
      <formula>IF(ISBLANK($O57)=FALSE,1,0)</formula>
    </cfRule>
  </conditionalFormatting>
  <conditionalFormatting sqref="O57">
    <cfRule type="expression" dxfId="57" priority="31">
      <formula>(IF($D57=0,1,0)=1)</formula>
    </cfRule>
  </conditionalFormatting>
  <conditionalFormatting sqref="N58">
    <cfRule type="expression" dxfId="56" priority="29">
      <formula>$H58&lt;0</formula>
    </cfRule>
    <cfRule type="expression" dxfId="55" priority="30">
      <formula>IF(ISBLANK($O58)=FALSE,1,0)</formula>
    </cfRule>
  </conditionalFormatting>
  <conditionalFormatting sqref="N58">
    <cfRule type="expression" dxfId="54" priority="28">
      <formula>(IF($D58=0,1,0)=1)</formula>
    </cfRule>
  </conditionalFormatting>
  <conditionalFormatting sqref="O58">
    <cfRule type="expression" dxfId="53" priority="26">
      <formula>$H58&lt;0</formula>
    </cfRule>
    <cfRule type="expression" dxfId="52" priority="27">
      <formula>IF(ISBLANK($O58)=FALSE,1,0)</formula>
    </cfRule>
  </conditionalFormatting>
  <conditionalFormatting sqref="O58">
    <cfRule type="expression" dxfId="51" priority="25">
      <formula>(IF($D58=0,1,0)=1)</formula>
    </cfRule>
  </conditionalFormatting>
  <conditionalFormatting sqref="N59">
    <cfRule type="expression" dxfId="50" priority="23">
      <formula>$H59&lt;0</formula>
    </cfRule>
    <cfRule type="expression" dxfId="49" priority="24">
      <formula>IF(ISBLANK($O59)=FALSE,1,0)</formula>
    </cfRule>
  </conditionalFormatting>
  <conditionalFormatting sqref="N59">
    <cfRule type="expression" dxfId="48" priority="22">
      <formula>(IF($D59=0,1,0)=1)</formula>
    </cfRule>
  </conditionalFormatting>
  <conditionalFormatting sqref="N60">
    <cfRule type="expression" dxfId="47" priority="17">
      <formula>$H60&lt;0</formula>
    </cfRule>
    <cfRule type="expression" dxfId="46" priority="18">
      <formula>IF(ISBLANK($O60)=FALSE,1,0)</formula>
    </cfRule>
  </conditionalFormatting>
  <conditionalFormatting sqref="N60">
    <cfRule type="expression" dxfId="45" priority="16">
      <formula>(IF($D60=0,1,0)=1)</formula>
    </cfRule>
  </conditionalFormatting>
  <conditionalFormatting sqref="N62">
    <cfRule type="expression" dxfId="44" priority="5">
      <formula>$H62&lt;0</formula>
    </cfRule>
    <cfRule type="expression" dxfId="43" priority="6">
      <formula>IF(ISBLANK($O62)=FALSE,1,0)</formula>
    </cfRule>
  </conditionalFormatting>
  <conditionalFormatting sqref="N62">
    <cfRule type="expression" dxfId="42" priority="4">
      <formula>(IF($D62=0,1,0)=1)</formula>
    </cfRule>
  </conditionalFormatting>
  <conditionalFormatting sqref="O62">
    <cfRule type="expression" dxfId="41" priority="2">
      <formula>$H62&lt;0</formula>
    </cfRule>
    <cfRule type="expression" dxfId="40" priority="3">
      <formula>IF(ISBLANK($O62)=FALSE,1,0)</formula>
    </cfRule>
  </conditionalFormatting>
  <conditionalFormatting sqref="O62">
    <cfRule type="expression" dxfId="39" priority="1">
      <formula>(IF($D62=0,1,0)=1)</formula>
    </cfRule>
  </conditionalFormatting>
  <pageMargins left="0.7" right="0.7" top="0.75" bottom="0.75" header="0.3" footer="0.3"/>
  <pageSetup paperSize="9" scale="43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A111"/>
  <sheetViews>
    <sheetView showGridLines="0" zoomScaleNormal="100" workbookViewId="0">
      <pane xSplit="18" ySplit="13" topLeftCell="S14" activePane="bottomRight" state="frozen"/>
      <selection pane="topRight" activeCell="Q1" sqref="Q1"/>
      <selection pane="bottomLeft" activeCell="A10" sqref="A10"/>
      <selection pane="bottomRight" activeCell="F50" sqref="F50"/>
    </sheetView>
  </sheetViews>
  <sheetFormatPr defaultColWidth="9.140625" defaultRowHeight="12"/>
  <cols>
    <col min="1" max="1" width="1" style="1" customWidth="1"/>
    <col min="2" max="2" width="5.85546875" style="1" customWidth="1"/>
    <col min="3" max="3" width="8.28515625" style="4" customWidth="1"/>
    <col min="4" max="4" width="6.42578125" style="4" bestFit="1" customWidth="1"/>
    <col min="5" max="5" width="6.7109375" style="2" customWidth="1"/>
    <col min="6" max="6" width="23.7109375" style="3" customWidth="1"/>
    <col min="7" max="7" width="10" style="4" customWidth="1"/>
    <col min="8" max="8" width="6" style="3" customWidth="1"/>
    <col min="9" max="9" width="5.85546875" style="4" bestFit="1" customWidth="1"/>
    <col min="10" max="12" width="6.42578125" style="4" bestFit="1" customWidth="1"/>
    <col min="13" max="13" width="6.7109375" style="3" customWidth="1"/>
    <col min="14" max="16" width="6.42578125" style="4" bestFit="1" customWidth="1"/>
    <col min="17" max="17" width="5.5703125" style="4" customWidth="1"/>
    <col min="18" max="18" width="6" style="4" customWidth="1"/>
    <col min="19" max="27" width="4.7109375" style="5" bestFit="1" customWidth="1"/>
    <col min="28" max="31" width="4" style="5" bestFit="1" customWidth="1"/>
    <col min="32" max="71" width="4" style="4" bestFit="1" customWidth="1"/>
    <col min="72" max="79" width="3.7109375" style="4" bestFit="1" customWidth="1"/>
    <col min="80" max="16384" width="9.140625" style="1"/>
  </cols>
  <sheetData>
    <row r="1" spans="2:79" ht="7.5" customHeight="1"/>
    <row r="2" spans="2:79" ht="18" customHeight="1">
      <c r="B2" s="255" t="s">
        <v>82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7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</row>
    <row r="3" spans="2:79" ht="5.25" customHeight="1"/>
    <row r="4" spans="2:79" ht="13.5" customHeight="1">
      <c r="B4" s="258" t="s">
        <v>48</v>
      </c>
      <c r="C4" s="258"/>
      <c r="D4" s="258" t="s">
        <v>105</v>
      </c>
      <c r="E4" s="258"/>
      <c r="F4" s="258"/>
      <c r="AN4" s="3"/>
    </row>
    <row r="5" spans="2:79" ht="5.25" customHeight="1">
      <c r="B5" s="3"/>
      <c r="C5" s="3"/>
    </row>
    <row r="6" spans="2:79" ht="13.5">
      <c r="B6" s="258" t="s">
        <v>46</v>
      </c>
      <c r="C6" s="258"/>
      <c r="D6" s="259" t="s">
        <v>106</v>
      </c>
      <c r="E6" s="259"/>
      <c r="F6" s="259"/>
      <c r="G6" s="260" t="s">
        <v>100</v>
      </c>
      <c r="H6" s="139">
        <v>1</v>
      </c>
      <c r="I6" s="139">
        <v>2</v>
      </c>
      <c r="J6" s="139">
        <v>3</v>
      </c>
      <c r="K6" s="139">
        <v>4</v>
      </c>
      <c r="L6" s="139">
        <v>5</v>
      </c>
      <c r="M6" s="139">
        <v>6</v>
      </c>
      <c r="N6" s="139">
        <v>7</v>
      </c>
      <c r="O6" s="139">
        <v>8</v>
      </c>
      <c r="P6" s="139">
        <v>9</v>
      </c>
      <c r="Q6" s="139">
        <v>10</v>
      </c>
      <c r="AN6" s="3"/>
    </row>
    <row r="7" spans="2:79" ht="5.25" customHeight="1">
      <c r="B7" s="3"/>
      <c r="C7" s="3"/>
      <c r="G7" s="261"/>
      <c r="H7" s="135"/>
      <c r="I7" s="136"/>
      <c r="J7" s="136"/>
      <c r="K7" s="136"/>
      <c r="L7" s="136"/>
      <c r="M7" s="137"/>
      <c r="N7" s="136"/>
      <c r="O7" s="136"/>
      <c r="P7" s="136"/>
      <c r="Q7" s="138"/>
    </row>
    <row r="8" spans="2:79" ht="13.5" customHeight="1">
      <c r="B8" s="263" t="s">
        <v>47</v>
      </c>
      <c r="C8" s="263"/>
      <c r="D8" s="264">
        <v>41281</v>
      </c>
      <c r="E8" s="264"/>
      <c r="F8" s="264"/>
      <c r="G8" s="262"/>
      <c r="H8" s="140"/>
      <c r="I8" s="140"/>
      <c r="J8" s="140"/>
      <c r="K8" s="140"/>
      <c r="L8" s="140"/>
      <c r="M8" s="140"/>
      <c r="N8" s="140"/>
      <c r="O8" s="140"/>
      <c r="P8" s="140"/>
      <c r="Q8" s="140"/>
      <c r="AN8" s="3"/>
    </row>
    <row r="9" spans="2:79" ht="8.25" customHeight="1" thickBot="1"/>
    <row r="10" spans="2:79" ht="13.5" customHeight="1">
      <c r="B10" s="246" t="s">
        <v>7</v>
      </c>
      <c r="C10" s="247"/>
      <c r="D10" s="33">
        <v>41275</v>
      </c>
      <c r="E10" s="148" t="s">
        <v>2</v>
      </c>
      <c r="F10" s="49">
        <f ca="1">TODAY()</f>
        <v>44138</v>
      </c>
      <c r="G10" s="148" t="s">
        <v>8</v>
      </c>
      <c r="H10" s="35" t="str">
        <f ca="1">WEEKNUM($F$10) &amp; "th"</f>
        <v>45th</v>
      </c>
      <c r="I10" s="248" t="s">
        <v>12</v>
      </c>
      <c r="J10" s="248"/>
      <c r="K10" s="248"/>
      <c r="L10" s="248"/>
      <c r="M10" s="248"/>
      <c r="N10" s="248" t="s">
        <v>13</v>
      </c>
      <c r="O10" s="248"/>
      <c r="P10" s="248"/>
      <c r="Q10" s="248"/>
      <c r="R10" s="270"/>
      <c r="S10" s="267" t="str">
        <f>MONTH(S$13)&amp; "월"</f>
        <v>1월</v>
      </c>
      <c r="T10" s="265"/>
      <c r="U10" s="265"/>
      <c r="V10" s="265"/>
      <c r="W10" s="265"/>
      <c r="X10" s="265" t="str">
        <f>MONTH(X$13)&amp; "월"</f>
        <v>2월</v>
      </c>
      <c r="Y10" s="265"/>
      <c r="Z10" s="265"/>
      <c r="AA10" s="265"/>
      <c r="AB10" s="265" t="str">
        <f>MONTH(AB13)&amp; "월"</f>
        <v>3월</v>
      </c>
      <c r="AC10" s="265"/>
      <c r="AD10" s="265"/>
      <c r="AE10" s="265"/>
      <c r="AF10" s="265" t="str">
        <f>MONTH(AF13)&amp; "월"</f>
        <v>4월</v>
      </c>
      <c r="AG10" s="265"/>
      <c r="AH10" s="265"/>
      <c r="AI10" s="265"/>
      <c r="AJ10" s="265"/>
      <c r="AK10" s="265" t="str">
        <f>MONTH(AK13)&amp; "월"</f>
        <v>5월</v>
      </c>
      <c r="AL10" s="265"/>
      <c r="AM10" s="265"/>
      <c r="AN10" s="265"/>
      <c r="AO10" s="265" t="str">
        <f>MONTH(AO13)&amp; "월"</f>
        <v>6월</v>
      </c>
      <c r="AP10" s="265"/>
      <c r="AQ10" s="265"/>
      <c r="AR10" s="265"/>
      <c r="AS10" s="265" t="str">
        <f>MONTH(AS13)&amp; "월"</f>
        <v>7월</v>
      </c>
      <c r="AT10" s="265"/>
      <c r="AU10" s="265"/>
      <c r="AV10" s="265"/>
      <c r="AW10" s="265"/>
      <c r="AX10" s="265" t="str">
        <f>MONTH(AX13)&amp; "월"</f>
        <v>8월</v>
      </c>
      <c r="AY10" s="265"/>
      <c r="AZ10" s="265"/>
      <c r="BA10" s="265"/>
      <c r="BB10" s="265" t="str">
        <f>MONTH(BB13)&amp; "월"</f>
        <v>9월</v>
      </c>
      <c r="BC10" s="265"/>
      <c r="BD10" s="265"/>
      <c r="BE10" s="265"/>
      <c r="BF10" s="265"/>
      <c r="BG10" s="265" t="str">
        <f>MONTH(BG13)&amp; "월"</f>
        <v>10월</v>
      </c>
      <c r="BH10" s="265"/>
      <c r="BI10" s="265"/>
      <c r="BJ10" s="265"/>
      <c r="BK10" s="265" t="str">
        <f>MONTH(BK13)&amp; "월"</f>
        <v>11월</v>
      </c>
      <c r="BL10" s="265"/>
      <c r="BM10" s="265"/>
      <c r="BN10" s="265"/>
      <c r="BO10" s="265" t="str">
        <f>MONTH(BO13)&amp; "월"</f>
        <v>12월</v>
      </c>
      <c r="BP10" s="265"/>
      <c r="BQ10" s="265"/>
      <c r="BR10" s="265"/>
      <c r="BS10" s="265"/>
      <c r="BT10" s="265" t="str">
        <f>"2013년 " &amp;MONTH(BT13)&amp; "월"</f>
        <v>2013년 1월</v>
      </c>
      <c r="BU10" s="265"/>
      <c r="BV10" s="265"/>
      <c r="BW10" s="265"/>
      <c r="BX10" s="265" t="str">
        <f>"2013년 " &amp; MONTH(BX13)&amp; "월"</f>
        <v>2013년 2월</v>
      </c>
      <c r="BY10" s="265"/>
      <c r="BZ10" s="265"/>
      <c r="CA10" s="266"/>
    </row>
    <row r="11" spans="2:79" s="4" customFormat="1" ht="13.5" customHeight="1">
      <c r="B11" s="250" t="s">
        <v>9</v>
      </c>
      <c r="C11" s="50" t="s">
        <v>6</v>
      </c>
      <c r="D11" s="43"/>
      <c r="E11" s="43"/>
      <c r="F11" s="150"/>
      <c r="G11" s="249" t="s">
        <v>3</v>
      </c>
      <c r="H11" s="253" t="s">
        <v>1</v>
      </c>
      <c r="I11" s="249"/>
      <c r="J11" s="249"/>
      <c r="K11" s="249"/>
      <c r="L11" s="249"/>
      <c r="M11" s="249"/>
      <c r="N11" s="249"/>
      <c r="O11" s="249"/>
      <c r="P11" s="249"/>
      <c r="Q11" s="249"/>
      <c r="R11" s="271"/>
      <c r="S11" s="155" t="s">
        <v>107</v>
      </c>
      <c r="T11" s="151" t="s">
        <v>108</v>
      </c>
      <c r="U11" s="151" t="s">
        <v>109</v>
      </c>
      <c r="V11" s="151" t="s">
        <v>110</v>
      </c>
      <c r="W11" s="151" t="s">
        <v>111</v>
      </c>
      <c r="X11" s="151" t="s">
        <v>107</v>
      </c>
      <c r="Y11" s="151" t="s">
        <v>108</v>
      </c>
      <c r="Z11" s="151" t="s">
        <v>109</v>
      </c>
      <c r="AA11" s="151" t="s">
        <v>110</v>
      </c>
      <c r="AB11" s="151" t="s">
        <v>107</v>
      </c>
      <c r="AC11" s="151" t="s">
        <v>108</v>
      </c>
      <c r="AD11" s="151" t="s">
        <v>109</v>
      </c>
      <c r="AE11" s="151" t="s">
        <v>110</v>
      </c>
      <c r="AF11" s="151" t="s">
        <v>107</v>
      </c>
      <c r="AG11" s="151" t="s">
        <v>108</v>
      </c>
      <c r="AH11" s="151" t="s">
        <v>109</v>
      </c>
      <c r="AI11" s="151" t="s">
        <v>110</v>
      </c>
      <c r="AJ11" s="151" t="s">
        <v>111</v>
      </c>
      <c r="AK11" s="151" t="s">
        <v>107</v>
      </c>
      <c r="AL11" s="151" t="s">
        <v>108</v>
      </c>
      <c r="AM11" s="151" t="s">
        <v>109</v>
      </c>
      <c r="AN11" s="151" t="s">
        <v>110</v>
      </c>
      <c r="AO11" s="151" t="s">
        <v>107</v>
      </c>
      <c r="AP11" s="151" t="s">
        <v>108</v>
      </c>
      <c r="AQ11" s="151" t="s">
        <v>109</v>
      </c>
      <c r="AR11" s="151" t="s">
        <v>110</v>
      </c>
      <c r="AS11" s="151" t="s">
        <v>107</v>
      </c>
      <c r="AT11" s="151" t="s">
        <v>108</v>
      </c>
      <c r="AU11" s="151" t="s">
        <v>109</v>
      </c>
      <c r="AV11" s="151" t="s">
        <v>110</v>
      </c>
      <c r="AW11" s="151" t="s">
        <v>111</v>
      </c>
      <c r="AX11" s="151" t="s">
        <v>107</v>
      </c>
      <c r="AY11" s="151" t="s">
        <v>108</v>
      </c>
      <c r="AZ11" s="151" t="s">
        <v>109</v>
      </c>
      <c r="BA11" s="151" t="s">
        <v>110</v>
      </c>
      <c r="BB11" s="151" t="s">
        <v>107</v>
      </c>
      <c r="BC11" s="151" t="s">
        <v>108</v>
      </c>
      <c r="BD11" s="151" t="s">
        <v>109</v>
      </c>
      <c r="BE11" s="151" t="s">
        <v>110</v>
      </c>
      <c r="BF11" s="151" t="s">
        <v>111</v>
      </c>
      <c r="BG11" s="151" t="s">
        <v>107</v>
      </c>
      <c r="BH11" s="151" t="s">
        <v>108</v>
      </c>
      <c r="BI11" s="151" t="s">
        <v>109</v>
      </c>
      <c r="BJ11" s="151" t="s">
        <v>110</v>
      </c>
      <c r="BK11" s="151" t="s">
        <v>107</v>
      </c>
      <c r="BL11" s="151" t="s">
        <v>108</v>
      </c>
      <c r="BM11" s="151" t="s">
        <v>109</v>
      </c>
      <c r="BN11" s="151" t="s">
        <v>110</v>
      </c>
      <c r="BO11" s="151" t="s">
        <v>107</v>
      </c>
      <c r="BP11" s="151" t="s">
        <v>108</v>
      </c>
      <c r="BQ11" s="151" t="s">
        <v>109</v>
      </c>
      <c r="BR11" s="151" t="s">
        <v>110</v>
      </c>
      <c r="BS11" s="151" t="s">
        <v>111</v>
      </c>
      <c r="BT11" s="151" t="s">
        <v>107</v>
      </c>
      <c r="BU11" s="151" t="s">
        <v>108</v>
      </c>
      <c r="BV11" s="151" t="s">
        <v>109</v>
      </c>
      <c r="BW11" s="151" t="s">
        <v>110</v>
      </c>
      <c r="BX11" s="151" t="s">
        <v>107</v>
      </c>
      <c r="BY11" s="151" t="s">
        <v>108</v>
      </c>
      <c r="BZ11" s="151" t="s">
        <v>109</v>
      </c>
      <c r="CA11" s="156" t="s">
        <v>110</v>
      </c>
    </row>
    <row r="12" spans="2:79" s="2" customFormat="1" ht="13.5" customHeight="1">
      <c r="B12" s="250"/>
      <c r="C12" s="239" t="s">
        <v>15</v>
      </c>
      <c r="D12" s="240" t="s">
        <v>22</v>
      </c>
      <c r="E12" s="241" t="s">
        <v>21</v>
      </c>
      <c r="F12" s="242" t="s">
        <v>5</v>
      </c>
      <c r="G12" s="249"/>
      <c r="H12" s="254"/>
      <c r="I12" s="232" t="s">
        <v>19</v>
      </c>
      <c r="J12" s="232" t="s">
        <v>20</v>
      </c>
      <c r="K12" s="243" t="s">
        <v>98</v>
      </c>
      <c r="L12" s="232" t="s">
        <v>16</v>
      </c>
      <c r="M12" s="232" t="s">
        <v>17</v>
      </c>
      <c r="N12" s="234" t="s">
        <v>19</v>
      </c>
      <c r="O12" s="234" t="s">
        <v>20</v>
      </c>
      <c r="P12" s="236" t="s">
        <v>98</v>
      </c>
      <c r="Q12" s="234" t="s">
        <v>16</v>
      </c>
      <c r="R12" s="268" t="s">
        <v>17</v>
      </c>
      <c r="S12" s="157">
        <f t="shared" ref="S12:X12" si="0">WEEKNUM(S$13)</f>
        <v>1</v>
      </c>
      <c r="T12" s="158">
        <f t="shared" si="0"/>
        <v>2</v>
      </c>
      <c r="U12" s="158">
        <f t="shared" si="0"/>
        <v>3</v>
      </c>
      <c r="V12" s="158">
        <f t="shared" si="0"/>
        <v>4</v>
      </c>
      <c r="W12" s="158">
        <f t="shared" si="0"/>
        <v>5</v>
      </c>
      <c r="X12" s="158">
        <f t="shared" si="0"/>
        <v>6</v>
      </c>
      <c r="Y12" s="158">
        <f t="shared" ref="Y12:CA12" si="1">WEEKNUM(Y$13)</f>
        <v>7</v>
      </c>
      <c r="Z12" s="158">
        <f t="shared" si="1"/>
        <v>8</v>
      </c>
      <c r="AA12" s="158">
        <f t="shared" si="1"/>
        <v>9</v>
      </c>
      <c r="AB12" s="158">
        <f t="shared" si="1"/>
        <v>10</v>
      </c>
      <c r="AC12" s="158">
        <f t="shared" si="1"/>
        <v>11</v>
      </c>
      <c r="AD12" s="158">
        <f t="shared" si="1"/>
        <v>12</v>
      </c>
      <c r="AE12" s="158">
        <f t="shared" si="1"/>
        <v>13</v>
      </c>
      <c r="AF12" s="158">
        <f t="shared" si="1"/>
        <v>14</v>
      </c>
      <c r="AG12" s="158">
        <f t="shared" si="1"/>
        <v>15</v>
      </c>
      <c r="AH12" s="158">
        <f t="shared" si="1"/>
        <v>16</v>
      </c>
      <c r="AI12" s="158">
        <f t="shared" si="1"/>
        <v>17</v>
      </c>
      <c r="AJ12" s="158">
        <f t="shared" si="1"/>
        <v>18</v>
      </c>
      <c r="AK12" s="158">
        <f t="shared" si="1"/>
        <v>19</v>
      </c>
      <c r="AL12" s="158">
        <f t="shared" si="1"/>
        <v>20</v>
      </c>
      <c r="AM12" s="158">
        <f t="shared" si="1"/>
        <v>21</v>
      </c>
      <c r="AN12" s="158">
        <f t="shared" si="1"/>
        <v>22</v>
      </c>
      <c r="AO12" s="158">
        <f t="shared" si="1"/>
        <v>23</v>
      </c>
      <c r="AP12" s="158">
        <f t="shared" si="1"/>
        <v>24</v>
      </c>
      <c r="AQ12" s="158">
        <f t="shared" si="1"/>
        <v>25</v>
      </c>
      <c r="AR12" s="158">
        <f t="shared" si="1"/>
        <v>26</v>
      </c>
      <c r="AS12" s="158">
        <f t="shared" si="1"/>
        <v>27</v>
      </c>
      <c r="AT12" s="158">
        <f t="shared" si="1"/>
        <v>28</v>
      </c>
      <c r="AU12" s="158">
        <f t="shared" si="1"/>
        <v>29</v>
      </c>
      <c r="AV12" s="158">
        <f t="shared" si="1"/>
        <v>30</v>
      </c>
      <c r="AW12" s="158">
        <f t="shared" si="1"/>
        <v>31</v>
      </c>
      <c r="AX12" s="158">
        <f t="shared" si="1"/>
        <v>32</v>
      </c>
      <c r="AY12" s="158">
        <f t="shared" si="1"/>
        <v>33</v>
      </c>
      <c r="AZ12" s="158">
        <f t="shared" si="1"/>
        <v>34</v>
      </c>
      <c r="BA12" s="158">
        <f t="shared" si="1"/>
        <v>35</v>
      </c>
      <c r="BB12" s="158">
        <f t="shared" si="1"/>
        <v>36</v>
      </c>
      <c r="BC12" s="158">
        <f t="shared" si="1"/>
        <v>37</v>
      </c>
      <c r="BD12" s="158">
        <f t="shared" si="1"/>
        <v>38</v>
      </c>
      <c r="BE12" s="158">
        <f t="shared" si="1"/>
        <v>39</v>
      </c>
      <c r="BF12" s="158">
        <f t="shared" si="1"/>
        <v>40</v>
      </c>
      <c r="BG12" s="158">
        <f t="shared" si="1"/>
        <v>41</v>
      </c>
      <c r="BH12" s="158">
        <f t="shared" si="1"/>
        <v>42</v>
      </c>
      <c r="BI12" s="158">
        <f t="shared" si="1"/>
        <v>43</v>
      </c>
      <c r="BJ12" s="158">
        <f t="shared" si="1"/>
        <v>44</v>
      </c>
      <c r="BK12" s="158">
        <f t="shared" si="1"/>
        <v>45</v>
      </c>
      <c r="BL12" s="158">
        <f t="shared" si="1"/>
        <v>46</v>
      </c>
      <c r="BM12" s="158">
        <f t="shared" si="1"/>
        <v>47</v>
      </c>
      <c r="BN12" s="158">
        <f t="shared" si="1"/>
        <v>48</v>
      </c>
      <c r="BO12" s="158">
        <f t="shared" si="1"/>
        <v>49</v>
      </c>
      <c r="BP12" s="158">
        <f t="shared" si="1"/>
        <v>50</v>
      </c>
      <c r="BQ12" s="158">
        <f t="shared" si="1"/>
        <v>51</v>
      </c>
      <c r="BR12" s="158">
        <f t="shared" si="1"/>
        <v>52</v>
      </c>
      <c r="BS12" s="158">
        <f t="shared" si="1"/>
        <v>53</v>
      </c>
      <c r="BT12" s="158">
        <f t="shared" si="1"/>
        <v>2</v>
      </c>
      <c r="BU12" s="158">
        <f t="shared" si="1"/>
        <v>3</v>
      </c>
      <c r="BV12" s="158">
        <f t="shared" si="1"/>
        <v>4</v>
      </c>
      <c r="BW12" s="158">
        <f t="shared" si="1"/>
        <v>5</v>
      </c>
      <c r="BX12" s="158">
        <f t="shared" si="1"/>
        <v>6</v>
      </c>
      <c r="BY12" s="158">
        <f t="shared" si="1"/>
        <v>7</v>
      </c>
      <c r="BZ12" s="158">
        <f t="shared" si="1"/>
        <v>8</v>
      </c>
      <c r="CA12" s="159">
        <f t="shared" si="1"/>
        <v>9</v>
      </c>
    </row>
    <row r="13" spans="2:79" s="42" customFormat="1" ht="14.25" customHeight="1" thickBot="1">
      <c r="B13" s="251"/>
      <c r="C13" s="239"/>
      <c r="D13" s="240"/>
      <c r="E13" s="241"/>
      <c r="F13" s="242"/>
      <c r="G13" s="252"/>
      <c r="H13" s="254"/>
      <c r="I13" s="233"/>
      <c r="J13" s="233"/>
      <c r="K13" s="233"/>
      <c r="L13" s="233"/>
      <c r="M13" s="233"/>
      <c r="N13" s="235"/>
      <c r="O13" s="235"/>
      <c r="P13" s="235"/>
      <c r="Q13" s="235"/>
      <c r="R13" s="269"/>
      <c r="S13" s="160">
        <f>D10</f>
        <v>41275</v>
      </c>
      <c r="T13" s="161">
        <f>S13+6</f>
        <v>41281</v>
      </c>
      <c r="U13" s="161">
        <f t="shared" ref="U13:AZ13" si="2">T13+7</f>
        <v>41288</v>
      </c>
      <c r="V13" s="161">
        <f t="shared" si="2"/>
        <v>41295</v>
      </c>
      <c r="W13" s="161">
        <f t="shared" si="2"/>
        <v>41302</v>
      </c>
      <c r="X13" s="161">
        <f t="shared" si="2"/>
        <v>41309</v>
      </c>
      <c r="Y13" s="161">
        <f t="shared" si="2"/>
        <v>41316</v>
      </c>
      <c r="Z13" s="161">
        <f t="shared" si="2"/>
        <v>41323</v>
      </c>
      <c r="AA13" s="161">
        <f t="shared" si="2"/>
        <v>41330</v>
      </c>
      <c r="AB13" s="161">
        <f t="shared" si="2"/>
        <v>41337</v>
      </c>
      <c r="AC13" s="161">
        <f t="shared" si="2"/>
        <v>41344</v>
      </c>
      <c r="AD13" s="161">
        <f t="shared" si="2"/>
        <v>41351</v>
      </c>
      <c r="AE13" s="161">
        <f t="shared" si="2"/>
        <v>41358</v>
      </c>
      <c r="AF13" s="161">
        <f t="shared" si="2"/>
        <v>41365</v>
      </c>
      <c r="AG13" s="161">
        <f t="shared" si="2"/>
        <v>41372</v>
      </c>
      <c r="AH13" s="161">
        <f t="shared" si="2"/>
        <v>41379</v>
      </c>
      <c r="AI13" s="161">
        <f t="shared" si="2"/>
        <v>41386</v>
      </c>
      <c r="AJ13" s="161">
        <f t="shared" si="2"/>
        <v>41393</v>
      </c>
      <c r="AK13" s="161">
        <f t="shared" si="2"/>
        <v>41400</v>
      </c>
      <c r="AL13" s="161">
        <f t="shared" si="2"/>
        <v>41407</v>
      </c>
      <c r="AM13" s="161">
        <f t="shared" si="2"/>
        <v>41414</v>
      </c>
      <c r="AN13" s="161">
        <f t="shared" si="2"/>
        <v>41421</v>
      </c>
      <c r="AO13" s="161">
        <f t="shared" si="2"/>
        <v>41428</v>
      </c>
      <c r="AP13" s="161">
        <f t="shared" si="2"/>
        <v>41435</v>
      </c>
      <c r="AQ13" s="161">
        <f t="shared" si="2"/>
        <v>41442</v>
      </c>
      <c r="AR13" s="161">
        <f t="shared" si="2"/>
        <v>41449</v>
      </c>
      <c r="AS13" s="161">
        <f t="shared" si="2"/>
        <v>41456</v>
      </c>
      <c r="AT13" s="161">
        <f t="shared" si="2"/>
        <v>41463</v>
      </c>
      <c r="AU13" s="161">
        <f t="shared" si="2"/>
        <v>41470</v>
      </c>
      <c r="AV13" s="161">
        <f t="shared" si="2"/>
        <v>41477</v>
      </c>
      <c r="AW13" s="161">
        <f t="shared" si="2"/>
        <v>41484</v>
      </c>
      <c r="AX13" s="161">
        <f t="shared" si="2"/>
        <v>41491</v>
      </c>
      <c r="AY13" s="161">
        <f t="shared" si="2"/>
        <v>41498</v>
      </c>
      <c r="AZ13" s="161">
        <f t="shared" si="2"/>
        <v>41505</v>
      </c>
      <c r="BA13" s="161">
        <f t="shared" ref="BA13:CA13" si="3">AZ13+7</f>
        <v>41512</v>
      </c>
      <c r="BB13" s="161">
        <f t="shared" si="3"/>
        <v>41519</v>
      </c>
      <c r="BC13" s="161">
        <f t="shared" si="3"/>
        <v>41526</v>
      </c>
      <c r="BD13" s="161">
        <f t="shared" si="3"/>
        <v>41533</v>
      </c>
      <c r="BE13" s="161">
        <f t="shared" si="3"/>
        <v>41540</v>
      </c>
      <c r="BF13" s="161">
        <f t="shared" si="3"/>
        <v>41547</v>
      </c>
      <c r="BG13" s="161">
        <f t="shared" si="3"/>
        <v>41554</v>
      </c>
      <c r="BH13" s="161">
        <f t="shared" si="3"/>
        <v>41561</v>
      </c>
      <c r="BI13" s="161">
        <f t="shared" si="3"/>
        <v>41568</v>
      </c>
      <c r="BJ13" s="161">
        <f t="shared" si="3"/>
        <v>41575</v>
      </c>
      <c r="BK13" s="161">
        <f t="shared" si="3"/>
        <v>41582</v>
      </c>
      <c r="BL13" s="161">
        <f t="shared" si="3"/>
        <v>41589</v>
      </c>
      <c r="BM13" s="161">
        <f t="shared" si="3"/>
        <v>41596</v>
      </c>
      <c r="BN13" s="161">
        <f t="shared" si="3"/>
        <v>41603</v>
      </c>
      <c r="BO13" s="161">
        <f t="shared" si="3"/>
        <v>41610</v>
      </c>
      <c r="BP13" s="161">
        <f t="shared" si="3"/>
        <v>41617</v>
      </c>
      <c r="BQ13" s="161">
        <f t="shared" si="3"/>
        <v>41624</v>
      </c>
      <c r="BR13" s="161">
        <f t="shared" si="3"/>
        <v>41631</v>
      </c>
      <c r="BS13" s="161">
        <f t="shared" si="3"/>
        <v>41638</v>
      </c>
      <c r="BT13" s="161">
        <f t="shared" si="3"/>
        <v>41645</v>
      </c>
      <c r="BU13" s="161">
        <f t="shared" si="3"/>
        <v>41652</v>
      </c>
      <c r="BV13" s="161">
        <f t="shared" si="3"/>
        <v>41659</v>
      </c>
      <c r="BW13" s="161">
        <f t="shared" si="3"/>
        <v>41666</v>
      </c>
      <c r="BX13" s="161">
        <f t="shared" si="3"/>
        <v>41673</v>
      </c>
      <c r="BY13" s="161">
        <f t="shared" si="3"/>
        <v>41680</v>
      </c>
      <c r="BZ13" s="161">
        <f t="shared" si="3"/>
        <v>41687</v>
      </c>
      <c r="CA13" s="162">
        <f t="shared" si="3"/>
        <v>41694</v>
      </c>
    </row>
    <row r="14" spans="2:79" ht="12.75" customHeight="1">
      <c r="B14" s="71">
        <v>1</v>
      </c>
      <c r="C14" s="118">
        <v>1</v>
      </c>
      <c r="D14" s="72">
        <v>1</v>
      </c>
      <c r="E14" s="73" t="s">
        <v>25</v>
      </c>
      <c r="F14" s="73" t="s">
        <v>23</v>
      </c>
      <c r="G14" s="74" t="s">
        <v>10</v>
      </c>
      <c r="H14" s="75">
        <f t="shared" ref="H14:H77" si="4">IF(ISBLANK($O14)=FALSE,1,IF($J14&lt;=$F$10,-1,0))</f>
        <v>1</v>
      </c>
      <c r="I14" s="76">
        <v>41275</v>
      </c>
      <c r="J14" s="76">
        <v>41281</v>
      </c>
      <c r="K14" s="123"/>
      <c r="L14" s="77" t="str">
        <f>CONCATENATE(NETWORKDAYS(I14,J14,0)-K14,"일")</f>
        <v>5일</v>
      </c>
      <c r="M14" s="78">
        <f t="shared" ref="M14:M77" si="5">WEEKNUM($J14)</f>
        <v>2</v>
      </c>
      <c r="N14" s="76">
        <v>41275</v>
      </c>
      <c r="O14" s="76">
        <v>41281</v>
      </c>
      <c r="P14" s="123"/>
      <c r="Q14" s="77" t="str">
        <f>CONCATENATE(NETWORKDAYS(N14,O14,0)-P14,"일")</f>
        <v>5일</v>
      </c>
      <c r="R14" s="79">
        <f>WEEKNUM($O14)</f>
        <v>2</v>
      </c>
      <c r="S14" s="152"/>
      <c r="T14" s="152"/>
      <c r="U14" s="152"/>
      <c r="V14" s="152"/>
      <c r="W14" s="152"/>
      <c r="X14" s="152"/>
      <c r="Y14" s="152"/>
      <c r="Z14" s="152"/>
      <c r="AA14" s="152"/>
      <c r="AB14" s="153"/>
      <c r="AC14" s="152"/>
      <c r="AD14" s="152"/>
      <c r="AE14" s="152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54"/>
    </row>
    <row r="15" spans="2:79" ht="12.75" customHeight="1">
      <c r="B15" s="71">
        <f>$B14+1</f>
        <v>2</v>
      </c>
      <c r="C15" s="118">
        <v>1.1000000000000001</v>
      </c>
      <c r="D15" s="72">
        <v>2</v>
      </c>
      <c r="E15" s="73" t="s">
        <v>26</v>
      </c>
      <c r="F15" s="73" t="s">
        <v>24</v>
      </c>
      <c r="G15" s="74" t="s">
        <v>11</v>
      </c>
      <c r="H15" s="75">
        <f t="shared" si="4"/>
        <v>1</v>
      </c>
      <c r="I15" s="76">
        <v>41281</v>
      </c>
      <c r="J15" s="76">
        <v>41289</v>
      </c>
      <c r="K15" s="123"/>
      <c r="L15" s="77" t="str">
        <f t="shared" ref="L15:L78" si="6">CONCATENATE(NETWORKDAYS(I15,J15,0)-K15,"일")</f>
        <v>7일</v>
      </c>
      <c r="M15" s="78">
        <f t="shared" si="5"/>
        <v>3</v>
      </c>
      <c r="N15" s="76">
        <v>41281</v>
      </c>
      <c r="O15" s="76">
        <v>41289</v>
      </c>
      <c r="P15" s="123"/>
      <c r="Q15" s="77" t="str">
        <f t="shared" ref="Q15:Q78" si="7">CONCATENATE(NETWORKDAYS(N15,O15,0)-P15,"일")</f>
        <v>7일</v>
      </c>
      <c r="R15" s="79">
        <f t="shared" ref="R15:R109" si="8">WEEKNUM($O15)</f>
        <v>3</v>
      </c>
      <c r="S15" s="19"/>
      <c r="T15" s="19"/>
      <c r="U15" s="19"/>
      <c r="V15" s="19"/>
      <c r="W15" s="19"/>
      <c r="X15" s="19"/>
      <c r="Y15" s="19"/>
      <c r="Z15" s="19"/>
      <c r="AA15" s="19"/>
      <c r="AB15" s="130"/>
      <c r="AC15" s="19"/>
      <c r="AD15" s="19"/>
      <c r="AE15" s="19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</row>
    <row r="16" spans="2:79" ht="12.75" customHeight="1">
      <c r="B16" s="71">
        <f t="shared" ref="B16:B79" si="9">$B15+1</f>
        <v>3</v>
      </c>
      <c r="C16" s="118">
        <v>1.2</v>
      </c>
      <c r="D16" s="72">
        <v>3</v>
      </c>
      <c r="E16" s="73" t="s">
        <v>27</v>
      </c>
      <c r="F16" s="73" t="s">
        <v>24</v>
      </c>
      <c r="G16" s="74" t="s">
        <v>4</v>
      </c>
      <c r="H16" s="75">
        <f t="shared" ca="1" si="4"/>
        <v>-1</v>
      </c>
      <c r="I16" s="76"/>
      <c r="J16" s="76"/>
      <c r="K16" s="123"/>
      <c r="L16" s="77" t="str">
        <f t="shared" si="6"/>
        <v>0일</v>
      </c>
      <c r="M16" s="78">
        <f t="shared" si="5"/>
        <v>0</v>
      </c>
      <c r="N16" s="76"/>
      <c r="O16" s="76"/>
      <c r="P16" s="123"/>
      <c r="Q16" s="77" t="str">
        <f t="shared" si="7"/>
        <v>0일</v>
      </c>
      <c r="R16" s="79">
        <f t="shared" si="8"/>
        <v>0</v>
      </c>
      <c r="S16" s="19"/>
      <c r="T16" s="19"/>
      <c r="U16" s="19"/>
      <c r="V16" s="19"/>
      <c r="W16" s="19"/>
      <c r="X16" s="19"/>
      <c r="Y16" s="19"/>
      <c r="Z16" s="19"/>
      <c r="AA16" s="19"/>
      <c r="AB16" s="130"/>
      <c r="AC16" s="19"/>
      <c r="AD16" s="19"/>
      <c r="AE16" s="19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</row>
    <row r="17" spans="2:79" ht="12.75" customHeight="1">
      <c r="B17" s="71">
        <f t="shared" si="9"/>
        <v>4</v>
      </c>
      <c r="C17" s="118">
        <v>1.3</v>
      </c>
      <c r="D17" s="72">
        <v>4</v>
      </c>
      <c r="E17" s="73" t="s">
        <v>28</v>
      </c>
      <c r="F17" s="73" t="s">
        <v>24</v>
      </c>
      <c r="G17" s="80" t="s">
        <v>0</v>
      </c>
      <c r="H17" s="75">
        <f t="shared" ca="1" si="4"/>
        <v>-1</v>
      </c>
      <c r="I17" s="76"/>
      <c r="J17" s="76"/>
      <c r="K17" s="123"/>
      <c r="L17" s="77" t="str">
        <f t="shared" si="6"/>
        <v>0일</v>
      </c>
      <c r="M17" s="78">
        <f t="shared" si="5"/>
        <v>0</v>
      </c>
      <c r="N17" s="76"/>
      <c r="O17" s="76"/>
      <c r="P17" s="123"/>
      <c r="Q17" s="77" t="str">
        <f t="shared" si="7"/>
        <v>0일</v>
      </c>
      <c r="R17" s="79">
        <f t="shared" si="8"/>
        <v>0</v>
      </c>
      <c r="S17" s="19"/>
      <c r="T17" s="19"/>
      <c r="U17" s="19"/>
      <c r="V17" s="19"/>
      <c r="W17" s="19"/>
      <c r="X17" s="19"/>
      <c r="Y17" s="19"/>
      <c r="Z17" s="19"/>
      <c r="AA17" s="19"/>
      <c r="AB17" s="130"/>
      <c r="AC17" s="19"/>
      <c r="AD17" s="19"/>
      <c r="AE17" s="19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</row>
    <row r="18" spans="2:79" ht="12.75" customHeight="1">
      <c r="B18" s="71">
        <f t="shared" si="9"/>
        <v>5</v>
      </c>
      <c r="C18" s="118">
        <v>1.4</v>
      </c>
      <c r="D18" s="72">
        <v>5</v>
      </c>
      <c r="E18" s="73" t="s">
        <v>29</v>
      </c>
      <c r="F18" s="73" t="s">
        <v>24</v>
      </c>
      <c r="G18" s="74" t="s">
        <v>10</v>
      </c>
      <c r="H18" s="75">
        <f t="shared" ca="1" si="4"/>
        <v>-1</v>
      </c>
      <c r="I18" s="76"/>
      <c r="J18" s="76"/>
      <c r="K18" s="123"/>
      <c r="L18" s="77" t="str">
        <f t="shared" si="6"/>
        <v>0일</v>
      </c>
      <c r="M18" s="78">
        <f t="shared" si="5"/>
        <v>0</v>
      </c>
      <c r="N18" s="76"/>
      <c r="O18" s="76"/>
      <c r="P18" s="123"/>
      <c r="Q18" s="77" t="str">
        <f t="shared" si="7"/>
        <v>0일</v>
      </c>
      <c r="R18" s="79">
        <f t="shared" si="8"/>
        <v>0</v>
      </c>
      <c r="S18" s="19"/>
      <c r="T18" s="19"/>
      <c r="U18" s="19"/>
      <c r="V18" s="19"/>
      <c r="W18" s="19"/>
      <c r="X18" s="19"/>
      <c r="Y18" s="19"/>
      <c r="Z18" s="19"/>
      <c r="AA18" s="19"/>
      <c r="AB18" s="130"/>
      <c r="AC18" s="19"/>
      <c r="AD18" s="19"/>
      <c r="AE18" s="19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</row>
    <row r="19" spans="2:79" ht="12.75" customHeight="1">
      <c r="B19" s="71">
        <f t="shared" si="9"/>
        <v>6</v>
      </c>
      <c r="C19" s="118">
        <v>1.5</v>
      </c>
      <c r="D19" s="72">
        <v>6</v>
      </c>
      <c r="E19" s="73" t="s">
        <v>30</v>
      </c>
      <c r="F19" s="73" t="s">
        <v>24</v>
      </c>
      <c r="G19" s="74" t="s">
        <v>11</v>
      </c>
      <c r="H19" s="75">
        <f t="shared" ca="1" si="4"/>
        <v>-1</v>
      </c>
      <c r="I19" s="76"/>
      <c r="J19" s="76"/>
      <c r="K19" s="123"/>
      <c r="L19" s="77" t="str">
        <f t="shared" si="6"/>
        <v>0일</v>
      </c>
      <c r="M19" s="78">
        <f t="shared" si="5"/>
        <v>0</v>
      </c>
      <c r="N19" s="76"/>
      <c r="O19" s="76"/>
      <c r="P19" s="123"/>
      <c r="Q19" s="77" t="str">
        <f t="shared" si="7"/>
        <v>0일</v>
      </c>
      <c r="R19" s="79">
        <f t="shared" si="8"/>
        <v>0</v>
      </c>
      <c r="S19" s="19"/>
      <c r="T19" s="19"/>
      <c r="U19" s="19"/>
      <c r="V19" s="19"/>
      <c r="W19" s="19"/>
      <c r="X19" s="19"/>
      <c r="Y19" s="19"/>
      <c r="Z19" s="19"/>
      <c r="AA19" s="19"/>
      <c r="AB19" s="130"/>
      <c r="AC19" s="19"/>
      <c r="AD19" s="19"/>
      <c r="AE19" s="19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</row>
    <row r="20" spans="2:79" ht="12.75" customHeight="1">
      <c r="B20" s="71">
        <f t="shared" si="9"/>
        <v>7</v>
      </c>
      <c r="C20" s="118">
        <v>1.6</v>
      </c>
      <c r="D20" s="72">
        <v>7</v>
      </c>
      <c r="E20" s="73" t="s">
        <v>31</v>
      </c>
      <c r="F20" s="73" t="s">
        <v>24</v>
      </c>
      <c r="G20" s="74" t="s">
        <v>4</v>
      </c>
      <c r="H20" s="75">
        <f t="shared" ca="1" si="4"/>
        <v>-1</v>
      </c>
      <c r="I20" s="76"/>
      <c r="J20" s="76"/>
      <c r="K20" s="123"/>
      <c r="L20" s="77" t="str">
        <f t="shared" si="6"/>
        <v>0일</v>
      </c>
      <c r="M20" s="78">
        <f t="shared" si="5"/>
        <v>0</v>
      </c>
      <c r="N20" s="76"/>
      <c r="O20" s="76"/>
      <c r="P20" s="123"/>
      <c r="Q20" s="77" t="str">
        <f t="shared" si="7"/>
        <v>0일</v>
      </c>
      <c r="R20" s="79">
        <f t="shared" si="8"/>
        <v>0</v>
      </c>
      <c r="S20" s="19"/>
      <c r="T20" s="19"/>
      <c r="U20" s="19"/>
      <c r="V20" s="19"/>
      <c r="W20" s="19"/>
      <c r="X20" s="19"/>
      <c r="Y20" s="19"/>
      <c r="Z20" s="19"/>
      <c r="AA20" s="19"/>
      <c r="AB20" s="130"/>
      <c r="AC20" s="19"/>
      <c r="AD20" s="19"/>
      <c r="AE20" s="19"/>
      <c r="AF20" s="23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</row>
    <row r="21" spans="2:79" ht="12.75" customHeight="1">
      <c r="B21" s="71">
        <f t="shared" si="9"/>
        <v>8</v>
      </c>
      <c r="C21" s="118">
        <v>1.7</v>
      </c>
      <c r="D21" s="72">
        <v>8</v>
      </c>
      <c r="E21" s="73" t="s">
        <v>32</v>
      </c>
      <c r="F21" s="73" t="s">
        <v>24</v>
      </c>
      <c r="G21" s="80" t="s">
        <v>0</v>
      </c>
      <c r="H21" s="75">
        <f t="shared" ca="1" si="4"/>
        <v>-1</v>
      </c>
      <c r="I21" s="76"/>
      <c r="J21" s="76"/>
      <c r="K21" s="123"/>
      <c r="L21" s="77" t="str">
        <f t="shared" si="6"/>
        <v>0일</v>
      </c>
      <c r="M21" s="78">
        <f t="shared" si="5"/>
        <v>0</v>
      </c>
      <c r="N21" s="76"/>
      <c r="O21" s="76"/>
      <c r="P21" s="123"/>
      <c r="Q21" s="77" t="str">
        <f t="shared" si="7"/>
        <v>0일</v>
      </c>
      <c r="R21" s="79">
        <f t="shared" si="8"/>
        <v>0</v>
      </c>
      <c r="S21" s="19"/>
      <c r="T21" s="19"/>
      <c r="U21" s="19"/>
      <c r="V21" s="19"/>
      <c r="W21" s="19"/>
      <c r="X21" s="19"/>
      <c r="Y21" s="19"/>
      <c r="Z21" s="19"/>
      <c r="AA21" s="19"/>
      <c r="AB21" s="130"/>
      <c r="AC21" s="19"/>
      <c r="AD21" s="19"/>
      <c r="AE21" s="19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</row>
    <row r="22" spans="2:79" ht="12.75" customHeight="1">
      <c r="B22" s="71">
        <f t="shared" si="9"/>
        <v>9</v>
      </c>
      <c r="C22" s="118">
        <v>1.8</v>
      </c>
      <c r="D22" s="72">
        <v>9</v>
      </c>
      <c r="E22" s="73" t="s">
        <v>33</v>
      </c>
      <c r="F22" s="73" t="s">
        <v>24</v>
      </c>
      <c r="G22" s="74" t="s">
        <v>10</v>
      </c>
      <c r="H22" s="75">
        <f t="shared" ca="1" si="4"/>
        <v>-1</v>
      </c>
      <c r="I22" s="76"/>
      <c r="J22" s="76"/>
      <c r="K22" s="123"/>
      <c r="L22" s="77" t="str">
        <f t="shared" si="6"/>
        <v>0일</v>
      </c>
      <c r="M22" s="78">
        <f t="shared" si="5"/>
        <v>0</v>
      </c>
      <c r="N22" s="76"/>
      <c r="O22" s="76"/>
      <c r="P22" s="123"/>
      <c r="Q22" s="77" t="str">
        <f t="shared" si="7"/>
        <v>0일</v>
      </c>
      <c r="R22" s="79">
        <f t="shared" si="8"/>
        <v>0</v>
      </c>
      <c r="S22" s="19"/>
      <c r="T22" s="19"/>
      <c r="U22" s="19"/>
      <c r="V22" s="19"/>
      <c r="W22" s="19"/>
      <c r="X22" s="19"/>
      <c r="Y22" s="19"/>
      <c r="Z22" s="19"/>
      <c r="AA22" s="19"/>
      <c r="AB22" s="130"/>
      <c r="AC22" s="19"/>
      <c r="AD22" s="19"/>
      <c r="AE22" s="19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</row>
    <row r="23" spans="2:79" ht="12.75" customHeight="1">
      <c r="B23" s="71">
        <f t="shared" si="9"/>
        <v>10</v>
      </c>
      <c r="C23" s="118"/>
      <c r="D23" s="72"/>
      <c r="E23" s="73"/>
      <c r="F23" s="73"/>
      <c r="G23" s="74"/>
      <c r="H23" s="75"/>
      <c r="I23" s="76"/>
      <c r="J23" s="76"/>
      <c r="K23" s="123"/>
      <c r="L23" s="77"/>
      <c r="M23" s="78"/>
      <c r="N23" s="76"/>
      <c r="O23" s="76"/>
      <c r="P23" s="123"/>
      <c r="Q23" s="77"/>
      <c r="R23" s="79"/>
      <c r="S23" s="19"/>
      <c r="T23" s="19"/>
      <c r="U23" s="19"/>
      <c r="V23" s="19"/>
      <c r="W23" s="19"/>
      <c r="X23" s="19"/>
      <c r="Y23" s="19"/>
      <c r="Z23" s="19"/>
      <c r="AA23" s="19"/>
      <c r="AB23" s="130"/>
      <c r="AC23" s="19"/>
      <c r="AD23" s="19"/>
      <c r="AE23" s="19"/>
      <c r="AF23" s="20"/>
      <c r="AG23" s="20"/>
      <c r="AH23" s="20"/>
      <c r="AI23" s="20"/>
      <c r="AJ23" s="20"/>
      <c r="AK23" s="23"/>
      <c r="AL23" s="20"/>
      <c r="AM23" s="23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</row>
    <row r="24" spans="2:79" ht="12.75" customHeight="1">
      <c r="B24" s="71">
        <f t="shared" si="9"/>
        <v>11</v>
      </c>
      <c r="C24" s="118">
        <v>1</v>
      </c>
      <c r="D24" s="72">
        <v>1</v>
      </c>
      <c r="E24" s="73" t="s">
        <v>25</v>
      </c>
      <c r="F24" s="73" t="s">
        <v>23</v>
      </c>
      <c r="G24" s="74" t="s">
        <v>10</v>
      </c>
      <c r="H24" s="75">
        <f t="shared" ca="1" si="4"/>
        <v>-1</v>
      </c>
      <c r="I24" s="76"/>
      <c r="J24" s="76"/>
      <c r="K24" s="123"/>
      <c r="L24" s="77" t="str">
        <f t="shared" si="6"/>
        <v>0일</v>
      </c>
      <c r="M24" s="78">
        <f t="shared" si="5"/>
        <v>0</v>
      </c>
      <c r="N24" s="76"/>
      <c r="O24" s="76"/>
      <c r="P24" s="123"/>
      <c r="Q24" s="77" t="str">
        <f t="shared" si="7"/>
        <v>0일</v>
      </c>
      <c r="R24" s="79">
        <f t="shared" si="8"/>
        <v>0</v>
      </c>
      <c r="S24" s="19"/>
      <c r="T24" s="19"/>
      <c r="U24" s="19"/>
      <c r="V24" s="19"/>
      <c r="W24" s="19"/>
      <c r="X24" s="19"/>
      <c r="Y24" s="19"/>
      <c r="Z24" s="19"/>
      <c r="AA24" s="19"/>
      <c r="AB24" s="130"/>
      <c r="AC24" s="19"/>
      <c r="AD24" s="19"/>
      <c r="AE24" s="19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</row>
    <row r="25" spans="2:79" ht="12.75" customHeight="1">
      <c r="B25" s="71">
        <f t="shared" si="9"/>
        <v>12</v>
      </c>
      <c r="C25" s="118">
        <v>1.1000000000000001</v>
      </c>
      <c r="D25" s="72">
        <v>2</v>
      </c>
      <c r="E25" s="73" t="s">
        <v>26</v>
      </c>
      <c r="F25" s="73" t="s">
        <v>24</v>
      </c>
      <c r="G25" s="74" t="s">
        <v>11</v>
      </c>
      <c r="H25" s="75">
        <f t="shared" ca="1" si="4"/>
        <v>-1</v>
      </c>
      <c r="I25" s="76"/>
      <c r="J25" s="76"/>
      <c r="K25" s="123"/>
      <c r="L25" s="77" t="str">
        <f t="shared" si="6"/>
        <v>0일</v>
      </c>
      <c r="M25" s="78">
        <f t="shared" si="5"/>
        <v>0</v>
      </c>
      <c r="N25" s="76"/>
      <c r="O25" s="76"/>
      <c r="P25" s="123"/>
      <c r="Q25" s="77" t="str">
        <f t="shared" si="7"/>
        <v>0일</v>
      </c>
      <c r="R25" s="79">
        <f t="shared" si="8"/>
        <v>0</v>
      </c>
      <c r="S25" s="19"/>
      <c r="T25" s="19"/>
      <c r="U25" s="19"/>
      <c r="V25" s="19"/>
      <c r="W25" s="19"/>
      <c r="X25" s="19"/>
      <c r="Y25" s="19"/>
      <c r="Z25" s="19"/>
      <c r="AA25" s="19"/>
      <c r="AB25" s="130"/>
      <c r="AC25" s="19"/>
      <c r="AD25" s="19"/>
      <c r="AE25" s="19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</row>
    <row r="26" spans="2:79" ht="12.75" customHeight="1">
      <c r="B26" s="81">
        <f t="shared" si="9"/>
        <v>13</v>
      </c>
      <c r="C26" s="118">
        <v>1.2</v>
      </c>
      <c r="D26" s="72">
        <v>3</v>
      </c>
      <c r="E26" s="73" t="s">
        <v>27</v>
      </c>
      <c r="F26" s="73" t="s">
        <v>24</v>
      </c>
      <c r="G26" s="74" t="s">
        <v>4</v>
      </c>
      <c r="H26" s="84">
        <f t="shared" ca="1" si="4"/>
        <v>-1</v>
      </c>
      <c r="I26" s="76"/>
      <c r="J26" s="76"/>
      <c r="K26" s="124"/>
      <c r="L26" s="77" t="str">
        <f t="shared" si="6"/>
        <v>0일</v>
      </c>
      <c r="M26" s="86">
        <f t="shared" si="5"/>
        <v>0</v>
      </c>
      <c r="N26" s="85"/>
      <c r="O26" s="85"/>
      <c r="P26" s="124"/>
      <c r="Q26" s="77" t="str">
        <f t="shared" si="7"/>
        <v>0일</v>
      </c>
      <c r="R26" s="87">
        <f t="shared" si="8"/>
        <v>0</v>
      </c>
      <c r="S26" s="19"/>
      <c r="T26" s="19"/>
      <c r="U26" s="19"/>
      <c r="V26" s="19"/>
      <c r="W26" s="19"/>
      <c r="X26" s="19"/>
      <c r="Y26" s="19"/>
      <c r="Z26" s="19"/>
      <c r="AA26" s="19"/>
      <c r="AB26" s="130"/>
      <c r="AC26" s="19"/>
      <c r="AD26" s="19"/>
      <c r="AE26" s="19"/>
      <c r="AF26" s="20"/>
      <c r="AG26" s="20"/>
      <c r="AH26" s="20"/>
      <c r="AI26" s="20"/>
      <c r="AJ26" s="20"/>
      <c r="AK26" s="23"/>
      <c r="AL26" s="20"/>
      <c r="AM26" s="23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</row>
    <row r="27" spans="2:79" ht="12.75" customHeight="1">
      <c r="B27" s="15">
        <f t="shared" si="9"/>
        <v>14</v>
      </c>
      <c r="C27" s="118">
        <v>1.3</v>
      </c>
      <c r="D27" s="72">
        <v>4</v>
      </c>
      <c r="E27" s="73" t="s">
        <v>28</v>
      </c>
      <c r="F27" s="73" t="s">
        <v>24</v>
      </c>
      <c r="G27" s="80" t="s">
        <v>0</v>
      </c>
      <c r="H27" s="17">
        <f t="shared" ca="1" si="4"/>
        <v>-1</v>
      </c>
      <c r="I27" s="76"/>
      <c r="J27" s="76"/>
      <c r="K27" s="125"/>
      <c r="L27" s="77" t="str">
        <f t="shared" si="6"/>
        <v>0일</v>
      </c>
      <c r="M27" s="9">
        <f t="shared" si="5"/>
        <v>0</v>
      </c>
      <c r="N27" s="44"/>
      <c r="O27" s="44"/>
      <c r="P27" s="125"/>
      <c r="Q27" s="77" t="str">
        <f t="shared" si="7"/>
        <v>0일</v>
      </c>
      <c r="R27" s="18">
        <f t="shared" si="8"/>
        <v>0</v>
      </c>
      <c r="S27" s="19"/>
      <c r="T27" s="19"/>
      <c r="U27" s="19"/>
      <c r="V27" s="19"/>
      <c r="W27" s="19"/>
      <c r="X27" s="19"/>
      <c r="Y27" s="19"/>
      <c r="Z27" s="19"/>
      <c r="AA27" s="19"/>
      <c r="AB27" s="130"/>
      <c r="AC27" s="19"/>
      <c r="AD27" s="19"/>
      <c r="AE27" s="19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</row>
    <row r="28" spans="2:79" ht="12.75" customHeight="1">
      <c r="B28" s="15">
        <f t="shared" si="9"/>
        <v>15</v>
      </c>
      <c r="C28" s="118">
        <v>1.4</v>
      </c>
      <c r="D28" s="72">
        <v>5</v>
      </c>
      <c r="E28" s="73" t="s">
        <v>29</v>
      </c>
      <c r="F28" s="73" t="s">
        <v>24</v>
      </c>
      <c r="G28" s="74" t="s">
        <v>10</v>
      </c>
      <c r="H28" s="17">
        <f t="shared" ca="1" si="4"/>
        <v>-1</v>
      </c>
      <c r="I28" s="76"/>
      <c r="J28" s="76"/>
      <c r="K28" s="125"/>
      <c r="L28" s="77" t="str">
        <f t="shared" si="6"/>
        <v>0일</v>
      </c>
      <c r="M28" s="9">
        <f t="shared" si="5"/>
        <v>0</v>
      </c>
      <c r="N28" s="44"/>
      <c r="O28" s="44"/>
      <c r="P28" s="125"/>
      <c r="Q28" s="77" t="str">
        <f t="shared" si="7"/>
        <v>0일</v>
      </c>
      <c r="R28" s="18">
        <f t="shared" si="8"/>
        <v>0</v>
      </c>
      <c r="S28" s="19"/>
      <c r="T28" s="19"/>
      <c r="U28" s="19"/>
      <c r="V28" s="19"/>
      <c r="W28" s="19"/>
      <c r="X28" s="19"/>
      <c r="Y28" s="19"/>
      <c r="Z28" s="19"/>
      <c r="AA28" s="19"/>
      <c r="AB28" s="130"/>
      <c r="AC28" s="19"/>
      <c r="AD28" s="19"/>
      <c r="AE28" s="19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</row>
    <row r="29" spans="2:79" ht="12.75" customHeight="1">
      <c r="B29" s="15">
        <f t="shared" si="9"/>
        <v>16</v>
      </c>
      <c r="C29" s="118">
        <v>1.5</v>
      </c>
      <c r="D29" s="72">
        <v>6</v>
      </c>
      <c r="E29" s="73" t="s">
        <v>30</v>
      </c>
      <c r="F29" s="73" t="s">
        <v>24</v>
      </c>
      <c r="G29" s="74" t="s">
        <v>11</v>
      </c>
      <c r="H29" s="17">
        <f t="shared" ca="1" si="4"/>
        <v>-1</v>
      </c>
      <c r="I29" s="76"/>
      <c r="J29" s="76"/>
      <c r="K29" s="125"/>
      <c r="L29" s="77" t="str">
        <f t="shared" si="6"/>
        <v>0일</v>
      </c>
      <c r="M29" s="9">
        <f t="shared" si="5"/>
        <v>0</v>
      </c>
      <c r="N29" s="44"/>
      <c r="O29" s="44"/>
      <c r="P29" s="125"/>
      <c r="Q29" s="77" t="str">
        <f t="shared" si="7"/>
        <v>0일</v>
      </c>
      <c r="R29" s="18">
        <f t="shared" si="8"/>
        <v>0</v>
      </c>
      <c r="S29" s="19"/>
      <c r="T29" s="19"/>
      <c r="U29" s="19"/>
      <c r="V29" s="19"/>
      <c r="W29" s="19"/>
      <c r="X29" s="19"/>
      <c r="Y29" s="19"/>
      <c r="Z29" s="19"/>
      <c r="AA29" s="19"/>
      <c r="AB29" s="130"/>
      <c r="AC29" s="19"/>
      <c r="AD29" s="19"/>
      <c r="AE29" s="19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3"/>
      <c r="AQ29" s="20"/>
      <c r="AR29" s="20"/>
      <c r="AS29" s="20"/>
      <c r="AT29" s="20"/>
      <c r="AU29" s="23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3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</row>
    <row r="30" spans="2:79" ht="12.75" customHeight="1">
      <c r="B30" s="15">
        <f t="shared" si="9"/>
        <v>17</v>
      </c>
      <c r="C30" s="118">
        <v>1.6</v>
      </c>
      <c r="D30" s="72">
        <v>7</v>
      </c>
      <c r="E30" s="73" t="s">
        <v>31</v>
      </c>
      <c r="F30" s="73" t="s">
        <v>24</v>
      </c>
      <c r="G30" s="74" t="s">
        <v>4</v>
      </c>
      <c r="H30" s="17">
        <f t="shared" ca="1" si="4"/>
        <v>-1</v>
      </c>
      <c r="I30" s="76"/>
      <c r="J30" s="76"/>
      <c r="K30" s="125"/>
      <c r="L30" s="77" t="str">
        <f t="shared" si="6"/>
        <v>0일</v>
      </c>
      <c r="M30" s="9">
        <f t="shared" si="5"/>
        <v>0</v>
      </c>
      <c r="N30" s="44"/>
      <c r="O30" s="44"/>
      <c r="P30" s="125"/>
      <c r="Q30" s="77" t="str">
        <f t="shared" si="7"/>
        <v>0일</v>
      </c>
      <c r="R30" s="18">
        <f t="shared" si="8"/>
        <v>0</v>
      </c>
      <c r="S30" s="19"/>
      <c r="T30" s="19"/>
      <c r="U30" s="19"/>
      <c r="V30" s="19"/>
      <c r="W30" s="19"/>
      <c r="X30" s="19"/>
      <c r="Y30" s="19"/>
      <c r="Z30" s="19"/>
      <c r="AA30" s="19"/>
      <c r="AB30" s="130"/>
      <c r="AC30" s="19"/>
      <c r="AD30" s="19"/>
      <c r="AE30" s="19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</row>
    <row r="31" spans="2:79" ht="12.75" customHeight="1">
      <c r="B31" s="15">
        <f t="shared" si="9"/>
        <v>18</v>
      </c>
      <c r="C31" s="118">
        <v>1.7</v>
      </c>
      <c r="D31" s="72">
        <v>8</v>
      </c>
      <c r="E31" s="73" t="s">
        <v>32</v>
      </c>
      <c r="F31" s="73" t="s">
        <v>24</v>
      </c>
      <c r="G31" s="80" t="s">
        <v>0</v>
      </c>
      <c r="H31" s="17">
        <f t="shared" ca="1" si="4"/>
        <v>-1</v>
      </c>
      <c r="I31" s="76"/>
      <c r="J31" s="76"/>
      <c r="K31" s="125"/>
      <c r="L31" s="77" t="str">
        <f t="shared" si="6"/>
        <v>0일</v>
      </c>
      <c r="M31" s="9">
        <f t="shared" si="5"/>
        <v>0</v>
      </c>
      <c r="N31" s="44"/>
      <c r="O31" s="44"/>
      <c r="P31" s="125"/>
      <c r="Q31" s="77" t="str">
        <f t="shared" si="7"/>
        <v>0일</v>
      </c>
      <c r="R31" s="18">
        <f t="shared" si="8"/>
        <v>0</v>
      </c>
      <c r="S31" s="19"/>
      <c r="T31" s="19"/>
      <c r="U31" s="19"/>
      <c r="V31" s="19"/>
      <c r="W31" s="19"/>
      <c r="X31" s="19"/>
      <c r="Y31" s="19"/>
      <c r="Z31" s="19"/>
      <c r="AA31" s="19"/>
      <c r="AB31" s="130"/>
      <c r="AC31" s="19"/>
      <c r="AD31" s="19"/>
      <c r="AE31" s="19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</row>
    <row r="32" spans="2:79" ht="12.75" customHeight="1">
      <c r="B32" s="15">
        <f t="shared" si="9"/>
        <v>19</v>
      </c>
      <c r="C32" s="118">
        <v>1.8</v>
      </c>
      <c r="D32" s="72">
        <v>9</v>
      </c>
      <c r="E32" s="73" t="s">
        <v>33</v>
      </c>
      <c r="F32" s="73" t="s">
        <v>24</v>
      </c>
      <c r="G32" s="74" t="s">
        <v>10</v>
      </c>
      <c r="H32" s="17">
        <f t="shared" ca="1" si="4"/>
        <v>-1</v>
      </c>
      <c r="I32" s="76"/>
      <c r="J32" s="76"/>
      <c r="K32" s="125"/>
      <c r="L32" s="77" t="str">
        <f t="shared" si="6"/>
        <v>0일</v>
      </c>
      <c r="M32" s="9">
        <f t="shared" si="5"/>
        <v>0</v>
      </c>
      <c r="N32" s="44"/>
      <c r="O32" s="44"/>
      <c r="P32" s="125"/>
      <c r="Q32" s="77" t="str">
        <f t="shared" si="7"/>
        <v>0일</v>
      </c>
      <c r="R32" s="18">
        <f t="shared" si="8"/>
        <v>0</v>
      </c>
      <c r="S32" s="19"/>
      <c r="T32" s="19"/>
      <c r="U32" s="19"/>
      <c r="V32" s="19"/>
      <c r="W32" s="19"/>
      <c r="X32" s="19"/>
      <c r="Y32" s="19"/>
      <c r="Z32" s="19"/>
      <c r="AA32" s="19"/>
      <c r="AB32" s="130"/>
      <c r="AC32" s="19"/>
      <c r="AD32" s="19"/>
      <c r="AE32" s="19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3"/>
      <c r="AQ32" s="20"/>
      <c r="AR32" s="20"/>
      <c r="AS32" s="20"/>
      <c r="AT32" s="20"/>
      <c r="AU32" s="23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3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2:79" ht="12.75" customHeight="1">
      <c r="B33" s="15">
        <f t="shared" si="9"/>
        <v>20</v>
      </c>
      <c r="C33" s="120"/>
      <c r="D33" s="7"/>
      <c r="E33" s="47"/>
      <c r="F33" s="8"/>
      <c r="G33" s="22"/>
      <c r="H33" s="17"/>
      <c r="I33" s="44"/>
      <c r="J33" s="44"/>
      <c r="K33" s="125"/>
      <c r="L33" s="77"/>
      <c r="M33" s="9"/>
      <c r="N33" s="44"/>
      <c r="O33" s="44"/>
      <c r="P33" s="125"/>
      <c r="Q33" s="77"/>
      <c r="R33" s="18"/>
      <c r="S33" s="19"/>
      <c r="T33" s="19"/>
      <c r="U33" s="19"/>
      <c r="V33" s="19"/>
      <c r="W33" s="19"/>
      <c r="X33" s="19"/>
      <c r="Y33" s="19"/>
      <c r="Z33" s="19"/>
      <c r="AA33" s="19"/>
      <c r="AB33" s="130"/>
      <c r="AC33" s="19"/>
      <c r="AD33" s="19"/>
      <c r="AE33" s="19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</row>
    <row r="34" spans="2:79" ht="12.75" customHeight="1">
      <c r="B34" s="15">
        <f t="shared" si="9"/>
        <v>21</v>
      </c>
      <c r="C34" s="118">
        <v>1</v>
      </c>
      <c r="D34" s="72">
        <v>1</v>
      </c>
      <c r="E34" s="73" t="s">
        <v>25</v>
      </c>
      <c r="F34" s="73" t="s">
        <v>23</v>
      </c>
      <c r="G34" s="74" t="s">
        <v>10</v>
      </c>
      <c r="H34" s="17">
        <f t="shared" ca="1" si="4"/>
        <v>-1</v>
      </c>
      <c r="I34" s="76"/>
      <c r="J34" s="76"/>
      <c r="K34" s="125"/>
      <c r="L34" s="77" t="str">
        <f t="shared" si="6"/>
        <v>0일</v>
      </c>
      <c r="M34" s="9">
        <f t="shared" si="5"/>
        <v>0</v>
      </c>
      <c r="N34" s="76"/>
      <c r="O34" s="76"/>
      <c r="P34" s="125"/>
      <c r="Q34" s="77" t="str">
        <f t="shared" si="7"/>
        <v>0일</v>
      </c>
      <c r="R34" s="18">
        <f t="shared" si="8"/>
        <v>0</v>
      </c>
      <c r="S34" s="19"/>
      <c r="T34" s="19"/>
      <c r="U34" s="19"/>
      <c r="V34" s="19"/>
      <c r="W34" s="19"/>
      <c r="X34" s="19"/>
      <c r="Y34" s="19"/>
      <c r="Z34" s="19"/>
      <c r="AA34" s="19"/>
      <c r="AB34" s="130"/>
      <c r="AC34" s="19"/>
      <c r="AD34" s="19"/>
      <c r="AE34" s="19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</row>
    <row r="35" spans="2:79" ht="12.75" customHeight="1">
      <c r="B35" s="15">
        <f t="shared" si="9"/>
        <v>22</v>
      </c>
      <c r="C35" s="118">
        <v>1.1000000000000001</v>
      </c>
      <c r="D35" s="72">
        <v>2</v>
      </c>
      <c r="E35" s="73" t="s">
        <v>26</v>
      </c>
      <c r="F35" s="73" t="s">
        <v>24</v>
      </c>
      <c r="G35" s="74" t="s">
        <v>11</v>
      </c>
      <c r="H35" s="17">
        <f t="shared" ca="1" si="4"/>
        <v>-1</v>
      </c>
      <c r="I35" s="76"/>
      <c r="J35" s="76"/>
      <c r="K35" s="125"/>
      <c r="L35" s="77" t="str">
        <f t="shared" si="6"/>
        <v>0일</v>
      </c>
      <c r="M35" s="9">
        <f t="shared" si="5"/>
        <v>0</v>
      </c>
      <c r="N35" s="44"/>
      <c r="O35" s="44"/>
      <c r="P35" s="125"/>
      <c r="Q35" s="77" t="str">
        <f t="shared" si="7"/>
        <v>0일</v>
      </c>
      <c r="R35" s="18">
        <f t="shared" si="8"/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30"/>
      <c r="AC35" s="19"/>
      <c r="AD35" s="19"/>
      <c r="AE35" s="19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</row>
    <row r="36" spans="2:79" ht="12.75" customHeight="1">
      <c r="B36" s="15">
        <f t="shared" si="9"/>
        <v>23</v>
      </c>
      <c r="C36" s="118">
        <v>1.2</v>
      </c>
      <c r="D36" s="72">
        <v>3</v>
      </c>
      <c r="E36" s="73" t="s">
        <v>27</v>
      </c>
      <c r="F36" s="73" t="s">
        <v>24</v>
      </c>
      <c r="G36" s="74" t="s">
        <v>4</v>
      </c>
      <c r="H36" s="17">
        <f t="shared" ca="1" si="4"/>
        <v>-1</v>
      </c>
      <c r="I36" s="76"/>
      <c r="J36" s="76"/>
      <c r="K36" s="125"/>
      <c r="L36" s="77" t="str">
        <f t="shared" si="6"/>
        <v>0일</v>
      </c>
      <c r="M36" s="9">
        <f t="shared" si="5"/>
        <v>0</v>
      </c>
      <c r="N36" s="44"/>
      <c r="O36" s="44"/>
      <c r="P36" s="125"/>
      <c r="Q36" s="77" t="str">
        <f t="shared" si="7"/>
        <v>0일</v>
      </c>
      <c r="R36" s="18">
        <f t="shared" si="8"/>
        <v>0</v>
      </c>
      <c r="S36" s="19"/>
      <c r="T36" s="19"/>
      <c r="U36" s="19"/>
      <c r="V36" s="19"/>
      <c r="W36" s="19"/>
      <c r="X36" s="19"/>
      <c r="Y36" s="19"/>
      <c r="Z36" s="19"/>
      <c r="AA36" s="19"/>
      <c r="AB36" s="130"/>
      <c r="AC36" s="19"/>
      <c r="AD36" s="19"/>
      <c r="AE36" s="19"/>
      <c r="AF36" s="20"/>
      <c r="AG36" s="20"/>
      <c r="AH36" s="20"/>
      <c r="AI36" s="20"/>
      <c r="AJ36" s="20"/>
      <c r="AK36" s="19"/>
      <c r="AL36" s="19"/>
      <c r="AM36" s="20"/>
      <c r="AN36" s="20"/>
      <c r="AO36" s="20"/>
      <c r="AP36" s="19"/>
      <c r="AQ36" s="19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19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</row>
    <row r="37" spans="2:79" ht="12.75" customHeight="1">
      <c r="B37" s="15">
        <f t="shared" si="9"/>
        <v>24</v>
      </c>
      <c r="C37" s="118">
        <v>1.3</v>
      </c>
      <c r="D37" s="72">
        <v>4</v>
      </c>
      <c r="E37" s="73" t="s">
        <v>28</v>
      </c>
      <c r="F37" s="73" t="s">
        <v>24</v>
      </c>
      <c r="G37" s="80" t="s">
        <v>0</v>
      </c>
      <c r="H37" s="17">
        <f t="shared" ca="1" si="4"/>
        <v>-1</v>
      </c>
      <c r="I37" s="76"/>
      <c r="J37" s="76"/>
      <c r="K37" s="125"/>
      <c r="L37" s="77" t="str">
        <f t="shared" si="6"/>
        <v>0일</v>
      </c>
      <c r="M37" s="9">
        <f t="shared" si="5"/>
        <v>0</v>
      </c>
      <c r="N37" s="44"/>
      <c r="O37" s="44"/>
      <c r="P37" s="125"/>
      <c r="Q37" s="77" t="str">
        <f t="shared" si="7"/>
        <v>0일</v>
      </c>
      <c r="R37" s="18">
        <f t="shared" si="8"/>
        <v>0</v>
      </c>
      <c r="S37" s="19"/>
      <c r="T37" s="19"/>
      <c r="U37" s="19"/>
      <c r="V37" s="19"/>
      <c r="W37" s="19"/>
      <c r="X37" s="19"/>
      <c r="Y37" s="19"/>
      <c r="Z37" s="19"/>
      <c r="AA37" s="19"/>
      <c r="AB37" s="130"/>
      <c r="AC37" s="19"/>
      <c r="AD37" s="19"/>
      <c r="AE37" s="19"/>
      <c r="AF37" s="20"/>
      <c r="AG37" s="20"/>
      <c r="AH37" s="20"/>
      <c r="AI37" s="20"/>
      <c r="AJ37" s="20"/>
      <c r="AK37" s="20"/>
      <c r="AL37" s="20"/>
      <c r="AM37" s="19"/>
      <c r="AN37" s="20"/>
      <c r="AO37" s="20"/>
      <c r="AP37" s="20"/>
      <c r="AQ37" s="20"/>
      <c r="AR37" s="19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19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</row>
    <row r="38" spans="2:79" ht="12.75" customHeight="1">
      <c r="B38" s="15">
        <f t="shared" si="9"/>
        <v>25</v>
      </c>
      <c r="C38" s="118">
        <v>1.4</v>
      </c>
      <c r="D38" s="72">
        <v>5</v>
      </c>
      <c r="E38" s="73" t="s">
        <v>29</v>
      </c>
      <c r="F38" s="73" t="s">
        <v>24</v>
      </c>
      <c r="G38" s="74" t="s">
        <v>10</v>
      </c>
      <c r="H38" s="17">
        <f t="shared" ca="1" si="4"/>
        <v>-1</v>
      </c>
      <c r="I38" s="76"/>
      <c r="J38" s="76"/>
      <c r="K38" s="125"/>
      <c r="L38" s="77" t="str">
        <f t="shared" si="6"/>
        <v>0일</v>
      </c>
      <c r="M38" s="9">
        <f t="shared" si="5"/>
        <v>0</v>
      </c>
      <c r="N38" s="44"/>
      <c r="O38" s="44"/>
      <c r="P38" s="125"/>
      <c r="Q38" s="77" t="str">
        <f t="shared" si="7"/>
        <v>0일</v>
      </c>
      <c r="R38" s="18">
        <f t="shared" si="8"/>
        <v>0</v>
      </c>
      <c r="S38" s="19"/>
      <c r="T38" s="19"/>
      <c r="U38" s="19"/>
      <c r="V38" s="19"/>
      <c r="W38" s="19"/>
      <c r="X38" s="19"/>
      <c r="Y38" s="19"/>
      <c r="Z38" s="19"/>
      <c r="AA38" s="19"/>
      <c r="AB38" s="130"/>
      <c r="AC38" s="19"/>
      <c r="AD38" s="19"/>
      <c r="AE38" s="19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</row>
    <row r="39" spans="2:79" ht="12.75" customHeight="1">
      <c r="B39" s="15">
        <f t="shared" si="9"/>
        <v>26</v>
      </c>
      <c r="C39" s="118">
        <v>1.5</v>
      </c>
      <c r="D39" s="72">
        <v>6</v>
      </c>
      <c r="E39" s="73" t="s">
        <v>30</v>
      </c>
      <c r="F39" s="73" t="s">
        <v>24</v>
      </c>
      <c r="G39" s="74" t="s">
        <v>11</v>
      </c>
      <c r="H39" s="17">
        <f t="shared" ca="1" si="4"/>
        <v>-1</v>
      </c>
      <c r="I39" s="76"/>
      <c r="J39" s="76"/>
      <c r="K39" s="125"/>
      <c r="L39" s="77" t="str">
        <f t="shared" si="6"/>
        <v>0일</v>
      </c>
      <c r="M39" s="9">
        <f t="shared" si="5"/>
        <v>0</v>
      </c>
      <c r="N39" s="44"/>
      <c r="O39" s="44"/>
      <c r="P39" s="125"/>
      <c r="Q39" s="77" t="str">
        <f t="shared" si="7"/>
        <v>0일</v>
      </c>
      <c r="R39" s="18">
        <f t="shared" si="8"/>
        <v>0</v>
      </c>
      <c r="S39" s="19"/>
      <c r="T39" s="19"/>
      <c r="U39" s="19"/>
      <c r="V39" s="19"/>
      <c r="W39" s="19"/>
      <c r="X39" s="19"/>
      <c r="Y39" s="19"/>
      <c r="Z39" s="19"/>
      <c r="AA39" s="19"/>
      <c r="AB39" s="130"/>
      <c r="AC39" s="19"/>
      <c r="AD39" s="19"/>
      <c r="AE39" s="19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</row>
    <row r="40" spans="2:79" ht="12.75" customHeight="1">
      <c r="B40" s="15">
        <f t="shared" si="9"/>
        <v>27</v>
      </c>
      <c r="C40" s="118">
        <v>1.6</v>
      </c>
      <c r="D40" s="72">
        <v>7</v>
      </c>
      <c r="E40" s="73" t="s">
        <v>31</v>
      </c>
      <c r="F40" s="73" t="s">
        <v>24</v>
      </c>
      <c r="G40" s="74" t="s">
        <v>4</v>
      </c>
      <c r="H40" s="17">
        <f t="shared" ca="1" si="4"/>
        <v>-1</v>
      </c>
      <c r="I40" s="76"/>
      <c r="J40" s="76"/>
      <c r="K40" s="125"/>
      <c r="L40" s="77" t="str">
        <f t="shared" si="6"/>
        <v>0일</v>
      </c>
      <c r="M40" s="9">
        <f t="shared" si="5"/>
        <v>0</v>
      </c>
      <c r="N40" s="44"/>
      <c r="O40" s="44"/>
      <c r="P40" s="125"/>
      <c r="Q40" s="77" t="str">
        <f t="shared" si="7"/>
        <v>0일</v>
      </c>
      <c r="R40" s="18">
        <f t="shared" si="8"/>
        <v>0</v>
      </c>
      <c r="S40" s="19"/>
      <c r="T40" s="19"/>
      <c r="U40" s="19"/>
      <c r="V40" s="19"/>
      <c r="W40" s="19"/>
      <c r="X40" s="19"/>
      <c r="Y40" s="19"/>
      <c r="Z40" s="19"/>
      <c r="AA40" s="19"/>
      <c r="AB40" s="130"/>
      <c r="AC40" s="19"/>
      <c r="AD40" s="19"/>
      <c r="AE40" s="19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</row>
    <row r="41" spans="2:79" ht="12.75" customHeight="1">
      <c r="B41" s="15">
        <f t="shared" si="9"/>
        <v>28</v>
      </c>
      <c r="C41" s="118">
        <v>1.7</v>
      </c>
      <c r="D41" s="72">
        <v>8</v>
      </c>
      <c r="E41" s="73" t="s">
        <v>32</v>
      </c>
      <c r="F41" s="73" t="s">
        <v>24</v>
      </c>
      <c r="G41" s="80" t="s">
        <v>0</v>
      </c>
      <c r="H41" s="17">
        <f t="shared" ca="1" si="4"/>
        <v>-1</v>
      </c>
      <c r="I41" s="76"/>
      <c r="J41" s="76"/>
      <c r="K41" s="125"/>
      <c r="L41" s="77" t="str">
        <f t="shared" si="6"/>
        <v>0일</v>
      </c>
      <c r="M41" s="9">
        <f t="shared" si="5"/>
        <v>0</v>
      </c>
      <c r="N41" s="44"/>
      <c r="O41" s="44"/>
      <c r="P41" s="125"/>
      <c r="Q41" s="77" t="str">
        <f t="shared" si="7"/>
        <v>0일</v>
      </c>
      <c r="R41" s="18">
        <f t="shared" si="8"/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30"/>
      <c r="AC41" s="19"/>
      <c r="AD41" s="19"/>
      <c r="AE41" s="19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</row>
    <row r="42" spans="2:79" ht="12.75" customHeight="1">
      <c r="B42" s="15">
        <f t="shared" si="9"/>
        <v>29</v>
      </c>
      <c r="C42" s="118">
        <v>1.8</v>
      </c>
      <c r="D42" s="72">
        <v>9</v>
      </c>
      <c r="E42" s="73" t="s">
        <v>33</v>
      </c>
      <c r="F42" s="73" t="s">
        <v>24</v>
      </c>
      <c r="G42" s="74" t="s">
        <v>10</v>
      </c>
      <c r="H42" s="17">
        <f t="shared" ca="1" si="4"/>
        <v>-1</v>
      </c>
      <c r="I42" s="76"/>
      <c r="J42" s="76"/>
      <c r="K42" s="125"/>
      <c r="L42" s="77" t="str">
        <f t="shared" si="6"/>
        <v>0일</v>
      </c>
      <c r="M42" s="9">
        <f t="shared" si="5"/>
        <v>0</v>
      </c>
      <c r="N42" s="44"/>
      <c r="O42" s="44"/>
      <c r="P42" s="125"/>
      <c r="Q42" s="77" t="str">
        <f t="shared" si="7"/>
        <v>0일</v>
      </c>
      <c r="R42" s="18">
        <f t="shared" si="8"/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30"/>
      <c r="AC42" s="19"/>
      <c r="AD42" s="19"/>
      <c r="AE42" s="19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</row>
    <row r="43" spans="2:79" ht="12.75" customHeight="1">
      <c r="B43" s="15">
        <f t="shared" si="9"/>
        <v>30</v>
      </c>
      <c r="C43" s="120"/>
      <c r="D43" s="7">
        <v>9</v>
      </c>
      <c r="E43" s="47"/>
      <c r="F43" s="8"/>
      <c r="G43" s="16" t="s">
        <v>11</v>
      </c>
      <c r="H43" s="17">
        <f t="shared" ca="1" si="4"/>
        <v>-1</v>
      </c>
      <c r="I43" s="44"/>
      <c r="J43" s="44"/>
      <c r="K43" s="125"/>
      <c r="L43" s="77" t="str">
        <f t="shared" si="6"/>
        <v>0일</v>
      </c>
      <c r="M43" s="9">
        <f t="shared" si="5"/>
        <v>0</v>
      </c>
      <c r="N43" s="44"/>
      <c r="O43" s="44"/>
      <c r="P43" s="125"/>
      <c r="Q43" s="77" t="str">
        <f t="shared" si="7"/>
        <v>0일</v>
      </c>
      <c r="R43" s="18">
        <f t="shared" si="8"/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30"/>
      <c r="AC43" s="19"/>
      <c r="AD43" s="19"/>
      <c r="AE43" s="19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</row>
    <row r="44" spans="2:79" ht="12.75" customHeight="1">
      <c r="B44" s="15">
        <f t="shared" si="9"/>
        <v>31</v>
      </c>
      <c r="C44" s="120"/>
      <c r="D44" s="7">
        <v>9</v>
      </c>
      <c r="E44" s="47"/>
      <c r="F44" s="8"/>
      <c r="G44" s="16" t="s">
        <v>4</v>
      </c>
      <c r="H44" s="17">
        <f t="shared" ca="1" si="4"/>
        <v>-1</v>
      </c>
      <c r="I44" s="44"/>
      <c r="J44" s="44"/>
      <c r="K44" s="125"/>
      <c r="L44" s="77" t="str">
        <f t="shared" si="6"/>
        <v>0일</v>
      </c>
      <c r="M44" s="9">
        <f t="shared" si="5"/>
        <v>0</v>
      </c>
      <c r="N44" s="44"/>
      <c r="O44" s="44"/>
      <c r="P44" s="125"/>
      <c r="Q44" s="77" t="str">
        <f t="shared" si="7"/>
        <v>0일</v>
      </c>
      <c r="R44" s="18">
        <f t="shared" si="8"/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30"/>
      <c r="AC44" s="19"/>
      <c r="AD44" s="19"/>
      <c r="AE44" s="19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</row>
    <row r="45" spans="2:79" ht="12.75" customHeight="1">
      <c r="B45" s="15">
        <f t="shared" si="9"/>
        <v>32</v>
      </c>
      <c r="C45" s="120"/>
      <c r="D45" s="7">
        <v>9</v>
      </c>
      <c r="E45" s="47"/>
      <c r="F45" s="8"/>
      <c r="G45" s="22" t="s">
        <v>0</v>
      </c>
      <c r="H45" s="17">
        <f t="shared" ca="1" si="4"/>
        <v>-1</v>
      </c>
      <c r="I45" s="44"/>
      <c r="J45" s="44"/>
      <c r="K45" s="125"/>
      <c r="L45" s="77" t="str">
        <f t="shared" si="6"/>
        <v>0일</v>
      </c>
      <c r="M45" s="9">
        <f t="shared" si="5"/>
        <v>0</v>
      </c>
      <c r="N45" s="44"/>
      <c r="O45" s="44"/>
      <c r="P45" s="125"/>
      <c r="Q45" s="77" t="str">
        <f t="shared" si="7"/>
        <v>0일</v>
      </c>
      <c r="R45" s="18">
        <f t="shared" si="8"/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30"/>
      <c r="AC45" s="19"/>
      <c r="AD45" s="19"/>
      <c r="AE45" s="19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</row>
    <row r="46" spans="2:79" ht="12.75" customHeight="1">
      <c r="B46" s="15">
        <f t="shared" si="9"/>
        <v>33</v>
      </c>
      <c r="C46" s="120"/>
      <c r="D46" s="7">
        <v>9</v>
      </c>
      <c r="E46" s="47"/>
      <c r="F46" s="8"/>
      <c r="G46" s="16" t="s">
        <v>10</v>
      </c>
      <c r="H46" s="17">
        <f t="shared" ca="1" si="4"/>
        <v>-1</v>
      </c>
      <c r="I46" s="44"/>
      <c r="J46" s="44"/>
      <c r="K46" s="125"/>
      <c r="L46" s="77" t="str">
        <f t="shared" si="6"/>
        <v>0일</v>
      </c>
      <c r="M46" s="9">
        <f t="shared" si="5"/>
        <v>0</v>
      </c>
      <c r="N46" s="44"/>
      <c r="O46" s="44"/>
      <c r="P46" s="125"/>
      <c r="Q46" s="77" t="str">
        <f t="shared" si="7"/>
        <v>0일</v>
      </c>
      <c r="R46" s="18">
        <f t="shared" si="8"/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30"/>
      <c r="AC46" s="19"/>
      <c r="AD46" s="19"/>
      <c r="AE46" s="19"/>
      <c r="AF46" s="7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19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</row>
    <row r="47" spans="2:79" ht="12.75" customHeight="1">
      <c r="B47" s="15">
        <f t="shared" si="9"/>
        <v>34</v>
      </c>
      <c r="C47" s="120"/>
      <c r="D47" s="7">
        <v>9</v>
      </c>
      <c r="E47" s="47"/>
      <c r="F47" s="8"/>
      <c r="G47" s="16" t="s">
        <v>11</v>
      </c>
      <c r="H47" s="17">
        <f t="shared" ca="1" si="4"/>
        <v>-1</v>
      </c>
      <c r="I47" s="44"/>
      <c r="J47" s="44"/>
      <c r="K47" s="125"/>
      <c r="L47" s="77" t="str">
        <f t="shared" si="6"/>
        <v>0일</v>
      </c>
      <c r="M47" s="9">
        <f t="shared" si="5"/>
        <v>0</v>
      </c>
      <c r="N47" s="44"/>
      <c r="O47" s="44"/>
      <c r="P47" s="125"/>
      <c r="Q47" s="77" t="str">
        <f t="shared" si="7"/>
        <v>0일</v>
      </c>
      <c r="R47" s="18">
        <f t="shared" si="8"/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30"/>
      <c r="AC47" s="19"/>
      <c r="AD47" s="19"/>
      <c r="AE47" s="19"/>
      <c r="AF47" s="20"/>
      <c r="AG47" s="20"/>
      <c r="AH47" s="20"/>
      <c r="AI47" s="20"/>
      <c r="AJ47" s="20"/>
      <c r="AK47" s="20"/>
      <c r="AL47" s="20"/>
      <c r="AM47" s="19"/>
      <c r="AN47" s="20"/>
      <c r="AO47" s="20"/>
      <c r="AP47" s="20"/>
      <c r="AQ47" s="20"/>
      <c r="AR47" s="19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19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</row>
    <row r="48" spans="2:79" ht="12.75" customHeight="1">
      <c r="B48" s="15">
        <f t="shared" si="9"/>
        <v>35</v>
      </c>
      <c r="C48" s="120"/>
      <c r="D48" s="7">
        <v>9</v>
      </c>
      <c r="E48" s="47"/>
      <c r="F48" s="8"/>
      <c r="G48" s="16" t="s">
        <v>4</v>
      </c>
      <c r="H48" s="17">
        <f t="shared" ca="1" si="4"/>
        <v>-1</v>
      </c>
      <c r="I48" s="44"/>
      <c r="J48" s="44"/>
      <c r="K48" s="125"/>
      <c r="L48" s="77" t="str">
        <f t="shared" si="6"/>
        <v>0일</v>
      </c>
      <c r="M48" s="9">
        <f t="shared" si="5"/>
        <v>0</v>
      </c>
      <c r="N48" s="44"/>
      <c r="O48" s="44"/>
      <c r="P48" s="125"/>
      <c r="Q48" s="77" t="str">
        <f t="shared" si="7"/>
        <v>0일</v>
      </c>
      <c r="R48" s="18">
        <f t="shared" si="8"/>
        <v>0</v>
      </c>
      <c r="S48" s="19"/>
      <c r="T48" s="19"/>
      <c r="U48" s="19"/>
      <c r="V48" s="19"/>
      <c r="W48" s="19"/>
      <c r="X48" s="19"/>
      <c r="Y48" s="19"/>
      <c r="Z48" s="19"/>
      <c r="AA48" s="19"/>
      <c r="AB48" s="130"/>
      <c r="AC48" s="19"/>
      <c r="AD48" s="19"/>
      <c r="AE48" s="19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</row>
    <row r="49" spans="2:79" ht="12.75" customHeight="1">
      <c r="B49" s="15">
        <f t="shared" si="9"/>
        <v>36</v>
      </c>
      <c r="C49" s="120"/>
      <c r="D49" s="7">
        <v>9</v>
      </c>
      <c r="E49" s="47"/>
      <c r="F49" s="8"/>
      <c r="G49" s="22" t="s">
        <v>0</v>
      </c>
      <c r="H49" s="17">
        <f t="shared" ca="1" si="4"/>
        <v>-1</v>
      </c>
      <c r="I49" s="44"/>
      <c r="J49" s="44"/>
      <c r="K49" s="125"/>
      <c r="L49" s="77" t="str">
        <f t="shared" si="6"/>
        <v>0일</v>
      </c>
      <c r="M49" s="9">
        <f t="shared" si="5"/>
        <v>0</v>
      </c>
      <c r="N49" s="44"/>
      <c r="O49" s="44"/>
      <c r="P49" s="125"/>
      <c r="Q49" s="77" t="str">
        <f t="shared" si="7"/>
        <v>0일</v>
      </c>
      <c r="R49" s="18">
        <f t="shared" si="8"/>
        <v>0</v>
      </c>
      <c r="S49" s="19"/>
      <c r="T49" s="19"/>
      <c r="U49" s="19"/>
      <c r="V49" s="19"/>
      <c r="W49" s="19"/>
      <c r="X49" s="19"/>
      <c r="Y49" s="19"/>
      <c r="Z49" s="19"/>
      <c r="AA49" s="19"/>
      <c r="AB49" s="130"/>
      <c r="AC49" s="19"/>
      <c r="AD49" s="19"/>
      <c r="AE49" s="19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</row>
    <row r="50" spans="2:79" ht="12.75" customHeight="1">
      <c r="B50" s="15">
        <f t="shared" si="9"/>
        <v>37</v>
      </c>
      <c r="C50" s="120"/>
      <c r="D50" s="7">
        <v>9</v>
      </c>
      <c r="E50" s="47"/>
      <c r="F50" s="8"/>
      <c r="G50" s="16" t="s">
        <v>10</v>
      </c>
      <c r="H50" s="17">
        <f t="shared" ca="1" si="4"/>
        <v>-1</v>
      </c>
      <c r="I50" s="44"/>
      <c r="J50" s="44"/>
      <c r="K50" s="125"/>
      <c r="L50" s="77" t="str">
        <f t="shared" si="6"/>
        <v>0일</v>
      </c>
      <c r="M50" s="9">
        <f t="shared" si="5"/>
        <v>0</v>
      </c>
      <c r="N50" s="44"/>
      <c r="O50" s="44"/>
      <c r="P50" s="125"/>
      <c r="Q50" s="77" t="str">
        <f t="shared" si="7"/>
        <v>0일</v>
      </c>
      <c r="R50" s="18">
        <f t="shared" si="8"/>
        <v>0</v>
      </c>
      <c r="S50" s="19"/>
      <c r="T50" s="19"/>
      <c r="U50" s="19"/>
      <c r="V50" s="19"/>
      <c r="W50" s="19"/>
      <c r="X50" s="19"/>
      <c r="Y50" s="19"/>
      <c r="Z50" s="19"/>
      <c r="AA50" s="19"/>
      <c r="AB50" s="130"/>
      <c r="AC50" s="19"/>
      <c r="AD50" s="19"/>
      <c r="AE50" s="19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</row>
    <row r="51" spans="2:79" ht="12.75" customHeight="1">
      <c r="B51" s="15">
        <f t="shared" si="9"/>
        <v>38</v>
      </c>
      <c r="C51" s="120"/>
      <c r="D51" s="7">
        <v>9</v>
      </c>
      <c r="E51" s="47"/>
      <c r="F51" s="8"/>
      <c r="G51" s="16" t="s">
        <v>11</v>
      </c>
      <c r="H51" s="17">
        <f t="shared" ca="1" si="4"/>
        <v>-1</v>
      </c>
      <c r="I51" s="44"/>
      <c r="J51" s="44"/>
      <c r="K51" s="125"/>
      <c r="L51" s="77" t="str">
        <f t="shared" si="6"/>
        <v>0일</v>
      </c>
      <c r="M51" s="9">
        <f t="shared" si="5"/>
        <v>0</v>
      </c>
      <c r="N51" s="44"/>
      <c r="O51" s="44"/>
      <c r="P51" s="125"/>
      <c r="Q51" s="77" t="str">
        <f t="shared" si="7"/>
        <v>0일</v>
      </c>
      <c r="R51" s="18">
        <f t="shared" si="8"/>
        <v>0</v>
      </c>
      <c r="S51" s="19"/>
      <c r="T51" s="19"/>
      <c r="U51" s="19"/>
      <c r="V51" s="19"/>
      <c r="W51" s="19"/>
      <c r="X51" s="19"/>
      <c r="Y51" s="19"/>
      <c r="Z51" s="19"/>
      <c r="AA51" s="19"/>
      <c r="AB51" s="130"/>
      <c r="AC51" s="19"/>
      <c r="AD51" s="19"/>
      <c r="AE51" s="19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</row>
    <row r="52" spans="2:79" ht="12.75" customHeight="1">
      <c r="B52" s="15">
        <f t="shared" si="9"/>
        <v>39</v>
      </c>
      <c r="C52" s="120"/>
      <c r="D52" s="7">
        <v>9</v>
      </c>
      <c r="E52" s="47"/>
      <c r="F52" s="8"/>
      <c r="G52" s="16" t="s">
        <v>4</v>
      </c>
      <c r="H52" s="17">
        <f t="shared" ca="1" si="4"/>
        <v>-1</v>
      </c>
      <c r="I52" s="44"/>
      <c r="J52" s="44"/>
      <c r="K52" s="125"/>
      <c r="L52" s="77" t="str">
        <f t="shared" si="6"/>
        <v>0일</v>
      </c>
      <c r="M52" s="9">
        <f t="shared" si="5"/>
        <v>0</v>
      </c>
      <c r="N52" s="44"/>
      <c r="O52" s="44"/>
      <c r="P52" s="125"/>
      <c r="Q52" s="77" t="str">
        <f t="shared" si="7"/>
        <v>0일</v>
      </c>
      <c r="R52" s="18">
        <f t="shared" si="8"/>
        <v>0</v>
      </c>
      <c r="S52" s="19"/>
      <c r="T52" s="19"/>
      <c r="U52" s="19"/>
      <c r="V52" s="19"/>
      <c r="W52" s="19"/>
      <c r="X52" s="19"/>
      <c r="Y52" s="19"/>
      <c r="Z52" s="19"/>
      <c r="AA52" s="19"/>
      <c r="AB52" s="130"/>
      <c r="AC52" s="19"/>
      <c r="AD52" s="19"/>
      <c r="AE52" s="19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</row>
    <row r="53" spans="2:79" ht="12.75" customHeight="1">
      <c r="B53" s="15">
        <f t="shared" si="9"/>
        <v>40</v>
      </c>
      <c r="C53" s="120"/>
      <c r="D53" s="7">
        <v>9</v>
      </c>
      <c r="E53" s="47"/>
      <c r="F53" s="8"/>
      <c r="G53" s="22" t="s">
        <v>0</v>
      </c>
      <c r="H53" s="17">
        <f t="shared" ca="1" si="4"/>
        <v>-1</v>
      </c>
      <c r="I53" s="44"/>
      <c r="J53" s="44"/>
      <c r="K53" s="125"/>
      <c r="L53" s="77" t="str">
        <f t="shared" si="6"/>
        <v>0일</v>
      </c>
      <c r="M53" s="9">
        <f t="shared" si="5"/>
        <v>0</v>
      </c>
      <c r="N53" s="44"/>
      <c r="O53" s="44"/>
      <c r="P53" s="125"/>
      <c r="Q53" s="77" t="str">
        <f t="shared" si="7"/>
        <v>0일</v>
      </c>
      <c r="R53" s="18">
        <f t="shared" si="8"/>
        <v>0</v>
      </c>
      <c r="S53" s="19"/>
      <c r="T53" s="19"/>
      <c r="U53" s="19"/>
      <c r="V53" s="19"/>
      <c r="W53" s="19"/>
      <c r="X53" s="19"/>
      <c r="Y53" s="19"/>
      <c r="Z53" s="19"/>
      <c r="AA53" s="19"/>
      <c r="AB53" s="130"/>
      <c r="AC53" s="19"/>
      <c r="AD53" s="19"/>
      <c r="AE53" s="19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</row>
    <row r="54" spans="2:79" ht="12.75" customHeight="1">
      <c r="B54" s="15">
        <f t="shared" si="9"/>
        <v>41</v>
      </c>
      <c r="C54" s="120"/>
      <c r="D54" s="7">
        <v>9</v>
      </c>
      <c r="E54" s="47"/>
      <c r="F54" s="8"/>
      <c r="G54" s="16" t="s">
        <v>10</v>
      </c>
      <c r="H54" s="17">
        <f t="shared" ca="1" si="4"/>
        <v>-1</v>
      </c>
      <c r="I54" s="44"/>
      <c r="J54" s="44"/>
      <c r="K54" s="125"/>
      <c r="L54" s="77" t="str">
        <f t="shared" si="6"/>
        <v>0일</v>
      </c>
      <c r="M54" s="9">
        <f t="shared" si="5"/>
        <v>0</v>
      </c>
      <c r="N54" s="44"/>
      <c r="O54" s="44"/>
      <c r="P54" s="125"/>
      <c r="Q54" s="77" t="str">
        <f t="shared" si="7"/>
        <v>0일</v>
      </c>
      <c r="R54" s="18">
        <f t="shared" si="8"/>
        <v>0</v>
      </c>
      <c r="S54" s="19"/>
      <c r="T54" s="19"/>
      <c r="U54" s="19"/>
      <c r="V54" s="19"/>
      <c r="W54" s="19"/>
      <c r="X54" s="19"/>
      <c r="Y54" s="19"/>
      <c r="Z54" s="19"/>
      <c r="AA54" s="19"/>
      <c r="AB54" s="130"/>
      <c r="AC54" s="19"/>
      <c r="AD54" s="19"/>
      <c r="AE54" s="19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</row>
    <row r="55" spans="2:79" ht="12.75" customHeight="1">
      <c r="B55" s="15">
        <f t="shared" si="9"/>
        <v>42</v>
      </c>
      <c r="C55" s="120"/>
      <c r="D55" s="7">
        <v>9</v>
      </c>
      <c r="E55" s="47"/>
      <c r="F55" s="8"/>
      <c r="G55" s="16" t="s">
        <v>11</v>
      </c>
      <c r="H55" s="17">
        <f t="shared" ca="1" si="4"/>
        <v>-1</v>
      </c>
      <c r="I55" s="44"/>
      <c r="J55" s="44"/>
      <c r="K55" s="125"/>
      <c r="L55" s="77" t="str">
        <f t="shared" si="6"/>
        <v>0일</v>
      </c>
      <c r="M55" s="9">
        <f t="shared" si="5"/>
        <v>0</v>
      </c>
      <c r="N55" s="44"/>
      <c r="O55" s="44"/>
      <c r="P55" s="125"/>
      <c r="Q55" s="77" t="str">
        <f t="shared" si="7"/>
        <v>0일</v>
      </c>
      <c r="R55" s="18">
        <f t="shared" si="8"/>
        <v>0</v>
      </c>
      <c r="S55" s="19"/>
      <c r="T55" s="19"/>
      <c r="U55" s="19"/>
      <c r="V55" s="19"/>
      <c r="W55" s="19"/>
      <c r="X55" s="19"/>
      <c r="Y55" s="19"/>
      <c r="Z55" s="19"/>
      <c r="AA55" s="19"/>
      <c r="AB55" s="130"/>
      <c r="AC55" s="19"/>
      <c r="AD55" s="19"/>
      <c r="AE55" s="19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</row>
    <row r="56" spans="2:79" ht="12.75" customHeight="1">
      <c r="B56" s="15">
        <f t="shared" si="9"/>
        <v>43</v>
      </c>
      <c r="C56" s="121"/>
      <c r="D56" s="7">
        <v>9</v>
      </c>
      <c r="E56" s="47"/>
      <c r="F56" s="8"/>
      <c r="G56" s="16" t="s">
        <v>4</v>
      </c>
      <c r="H56" s="17">
        <f t="shared" ca="1" si="4"/>
        <v>-1</v>
      </c>
      <c r="I56" s="44"/>
      <c r="J56" s="44"/>
      <c r="K56" s="125"/>
      <c r="L56" s="77" t="str">
        <f t="shared" si="6"/>
        <v>0일</v>
      </c>
      <c r="M56" s="9">
        <f t="shared" si="5"/>
        <v>0</v>
      </c>
      <c r="N56" s="44"/>
      <c r="O56" s="44"/>
      <c r="P56" s="125"/>
      <c r="Q56" s="77" t="str">
        <f t="shared" si="7"/>
        <v>0일</v>
      </c>
      <c r="R56" s="18">
        <f t="shared" si="8"/>
        <v>0</v>
      </c>
      <c r="S56" s="19"/>
      <c r="T56" s="19"/>
      <c r="U56" s="19"/>
      <c r="V56" s="19"/>
      <c r="W56" s="19"/>
      <c r="X56" s="19"/>
      <c r="Y56" s="19"/>
      <c r="Z56" s="19"/>
      <c r="AA56" s="19"/>
      <c r="AB56" s="130"/>
      <c r="AC56" s="19"/>
      <c r="AD56" s="19"/>
      <c r="AE56" s="19"/>
      <c r="AF56" s="7"/>
      <c r="AG56" s="19"/>
      <c r="AH56" s="19"/>
      <c r="AI56" s="19"/>
      <c r="AJ56" s="19"/>
      <c r="AK56" s="24"/>
      <c r="AL56" s="19"/>
      <c r="AM56" s="19"/>
      <c r="AN56" s="19"/>
      <c r="AO56" s="24"/>
      <c r="AP56" s="24"/>
      <c r="AQ56" s="19"/>
      <c r="AR56" s="19"/>
      <c r="AS56" s="20"/>
      <c r="AT56" s="20"/>
      <c r="AU56" s="20"/>
      <c r="AV56" s="20"/>
      <c r="AW56" s="20"/>
      <c r="AX56" s="20"/>
      <c r="AY56" s="20"/>
      <c r="AZ56" s="20"/>
      <c r="BA56" s="20"/>
      <c r="BB56" s="19"/>
      <c r="BC56" s="19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</row>
    <row r="57" spans="2:79" ht="12.75" customHeight="1">
      <c r="B57" s="15">
        <f t="shared" si="9"/>
        <v>44</v>
      </c>
      <c r="C57" s="121"/>
      <c r="D57" s="7">
        <v>9</v>
      </c>
      <c r="E57" s="47"/>
      <c r="F57" s="8"/>
      <c r="G57" s="22" t="s">
        <v>0</v>
      </c>
      <c r="H57" s="17">
        <f t="shared" ca="1" si="4"/>
        <v>-1</v>
      </c>
      <c r="I57" s="44"/>
      <c r="J57" s="44"/>
      <c r="K57" s="125"/>
      <c r="L57" s="77" t="str">
        <f t="shared" si="6"/>
        <v>0일</v>
      </c>
      <c r="M57" s="9">
        <f t="shared" si="5"/>
        <v>0</v>
      </c>
      <c r="N57" s="44"/>
      <c r="O57" s="44"/>
      <c r="P57" s="125"/>
      <c r="Q57" s="77" t="str">
        <f t="shared" si="7"/>
        <v>0일</v>
      </c>
      <c r="R57" s="18">
        <f t="shared" si="8"/>
        <v>0</v>
      </c>
      <c r="S57" s="19"/>
      <c r="T57" s="19"/>
      <c r="U57" s="19"/>
      <c r="V57" s="19"/>
      <c r="W57" s="19"/>
      <c r="X57" s="19"/>
      <c r="Y57" s="19"/>
      <c r="Z57" s="19"/>
      <c r="AA57" s="19"/>
      <c r="AB57" s="130"/>
      <c r="AC57" s="19"/>
      <c r="AD57" s="19"/>
      <c r="AE57" s="19"/>
      <c r="AF57" s="20"/>
      <c r="AG57" s="20"/>
      <c r="AH57" s="20"/>
      <c r="AI57" s="20"/>
      <c r="AJ57" s="20"/>
      <c r="AK57" s="20"/>
      <c r="AL57" s="20"/>
      <c r="AM57" s="19"/>
      <c r="AN57" s="20"/>
      <c r="AO57" s="24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</row>
    <row r="58" spans="2:79" ht="12.75" customHeight="1">
      <c r="B58" s="15">
        <f t="shared" si="9"/>
        <v>45</v>
      </c>
      <c r="C58" s="121"/>
      <c r="D58" s="7">
        <v>9</v>
      </c>
      <c r="E58" s="47"/>
      <c r="F58" s="8"/>
      <c r="G58" s="16" t="s">
        <v>10</v>
      </c>
      <c r="H58" s="17">
        <f t="shared" ca="1" si="4"/>
        <v>-1</v>
      </c>
      <c r="I58" s="44"/>
      <c r="J58" s="44"/>
      <c r="K58" s="125"/>
      <c r="L58" s="77" t="str">
        <f t="shared" si="6"/>
        <v>0일</v>
      </c>
      <c r="M58" s="9">
        <f t="shared" si="5"/>
        <v>0</v>
      </c>
      <c r="N58" s="44"/>
      <c r="O58" s="44"/>
      <c r="P58" s="125"/>
      <c r="Q58" s="77" t="str">
        <f t="shared" si="7"/>
        <v>0일</v>
      </c>
      <c r="R58" s="18">
        <f t="shared" si="8"/>
        <v>0</v>
      </c>
      <c r="S58" s="19"/>
      <c r="T58" s="19"/>
      <c r="U58" s="19"/>
      <c r="V58" s="19"/>
      <c r="W58" s="19"/>
      <c r="X58" s="19"/>
      <c r="Y58" s="19"/>
      <c r="Z58" s="19"/>
      <c r="AA58" s="19"/>
      <c r="AB58" s="130"/>
      <c r="AC58" s="19"/>
      <c r="AD58" s="19"/>
      <c r="AE58" s="19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3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</row>
    <row r="59" spans="2:79" ht="12.75" customHeight="1">
      <c r="B59" s="15">
        <f t="shared" si="9"/>
        <v>46</v>
      </c>
      <c r="C59" s="121"/>
      <c r="D59" s="7">
        <v>9</v>
      </c>
      <c r="E59" s="47"/>
      <c r="F59" s="8"/>
      <c r="G59" s="16" t="s">
        <v>11</v>
      </c>
      <c r="H59" s="17">
        <f t="shared" ca="1" si="4"/>
        <v>-1</v>
      </c>
      <c r="I59" s="44"/>
      <c r="J59" s="44"/>
      <c r="K59" s="125"/>
      <c r="L59" s="77" t="str">
        <f t="shared" si="6"/>
        <v>0일</v>
      </c>
      <c r="M59" s="9">
        <f t="shared" si="5"/>
        <v>0</v>
      </c>
      <c r="N59" s="44"/>
      <c r="O59" s="44"/>
      <c r="P59" s="125"/>
      <c r="Q59" s="77" t="str">
        <f t="shared" si="7"/>
        <v>0일</v>
      </c>
      <c r="R59" s="18">
        <f t="shared" si="8"/>
        <v>0</v>
      </c>
      <c r="S59" s="19"/>
      <c r="T59" s="19"/>
      <c r="U59" s="19"/>
      <c r="V59" s="19"/>
      <c r="W59" s="19"/>
      <c r="X59" s="19"/>
      <c r="Y59" s="19"/>
      <c r="Z59" s="19"/>
      <c r="AA59" s="19"/>
      <c r="AB59" s="130"/>
      <c r="AC59" s="19"/>
      <c r="AD59" s="19"/>
      <c r="AE59" s="19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</row>
    <row r="60" spans="2:79" ht="12.75" customHeight="1">
      <c r="B60" s="15">
        <f t="shared" si="9"/>
        <v>47</v>
      </c>
      <c r="C60" s="121"/>
      <c r="D60" s="7">
        <v>9</v>
      </c>
      <c r="E60" s="47"/>
      <c r="F60" s="8"/>
      <c r="G60" s="16" t="s">
        <v>4</v>
      </c>
      <c r="H60" s="17">
        <f t="shared" ca="1" si="4"/>
        <v>-1</v>
      </c>
      <c r="I60" s="44"/>
      <c r="J60" s="44"/>
      <c r="K60" s="125"/>
      <c r="L60" s="77" t="str">
        <f t="shared" si="6"/>
        <v>0일</v>
      </c>
      <c r="M60" s="9">
        <f t="shared" si="5"/>
        <v>0</v>
      </c>
      <c r="N60" s="44"/>
      <c r="O60" s="44"/>
      <c r="P60" s="125"/>
      <c r="Q60" s="77" t="str">
        <f t="shared" si="7"/>
        <v>0일</v>
      </c>
      <c r="R60" s="18">
        <f t="shared" si="8"/>
        <v>0</v>
      </c>
      <c r="S60" s="19"/>
      <c r="T60" s="19"/>
      <c r="U60" s="19"/>
      <c r="V60" s="19"/>
      <c r="W60" s="19"/>
      <c r="X60" s="19"/>
      <c r="Y60" s="19"/>
      <c r="Z60" s="19"/>
      <c r="AA60" s="19"/>
      <c r="AB60" s="130"/>
      <c r="AC60" s="19"/>
      <c r="AD60" s="19"/>
      <c r="AE60" s="19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</row>
    <row r="61" spans="2:79" ht="12.75" customHeight="1">
      <c r="B61" s="15">
        <f t="shared" si="9"/>
        <v>48</v>
      </c>
      <c r="C61" s="120"/>
      <c r="D61" s="7">
        <v>9</v>
      </c>
      <c r="E61" s="22"/>
      <c r="F61" s="8"/>
      <c r="G61" s="22" t="s">
        <v>0</v>
      </c>
      <c r="H61" s="17">
        <f t="shared" ca="1" si="4"/>
        <v>-1</v>
      </c>
      <c r="I61" s="44"/>
      <c r="J61" s="44"/>
      <c r="K61" s="125"/>
      <c r="L61" s="77" t="str">
        <f t="shared" si="6"/>
        <v>0일</v>
      </c>
      <c r="M61" s="9">
        <f t="shared" si="5"/>
        <v>0</v>
      </c>
      <c r="N61" s="44"/>
      <c r="O61" s="44"/>
      <c r="P61" s="125"/>
      <c r="Q61" s="77" t="str">
        <f t="shared" si="7"/>
        <v>0일</v>
      </c>
      <c r="R61" s="18">
        <f t="shared" si="8"/>
        <v>0</v>
      </c>
      <c r="S61" s="19"/>
      <c r="T61" s="19"/>
      <c r="U61" s="19"/>
      <c r="V61" s="19"/>
      <c r="W61" s="19"/>
      <c r="X61" s="19"/>
      <c r="Y61" s="19"/>
      <c r="Z61" s="19"/>
      <c r="AA61" s="19"/>
      <c r="AB61" s="130"/>
      <c r="AC61" s="19"/>
      <c r="AD61" s="19"/>
      <c r="AE61" s="19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</row>
    <row r="62" spans="2:79" ht="12.75" customHeight="1">
      <c r="B62" s="15">
        <f t="shared" si="9"/>
        <v>49</v>
      </c>
      <c r="C62" s="120"/>
      <c r="D62" s="7">
        <v>9</v>
      </c>
      <c r="E62" s="47"/>
      <c r="F62" s="8"/>
      <c r="G62" s="16" t="s">
        <v>11</v>
      </c>
      <c r="H62" s="17">
        <f t="shared" ca="1" si="4"/>
        <v>-1</v>
      </c>
      <c r="I62" s="44"/>
      <c r="J62" s="44"/>
      <c r="K62" s="125"/>
      <c r="L62" s="77" t="str">
        <f t="shared" si="6"/>
        <v>0일</v>
      </c>
      <c r="M62" s="9">
        <f t="shared" si="5"/>
        <v>0</v>
      </c>
      <c r="N62" s="44"/>
      <c r="O62" s="44"/>
      <c r="P62" s="125"/>
      <c r="Q62" s="77" t="str">
        <f t="shared" si="7"/>
        <v>0일</v>
      </c>
      <c r="R62" s="18">
        <f t="shared" si="8"/>
        <v>0</v>
      </c>
      <c r="S62" s="19"/>
      <c r="T62" s="19"/>
      <c r="U62" s="19"/>
      <c r="V62" s="19"/>
      <c r="W62" s="19"/>
      <c r="X62" s="19"/>
      <c r="Y62" s="19"/>
      <c r="Z62" s="19"/>
      <c r="AA62" s="19"/>
      <c r="AB62" s="130"/>
      <c r="AC62" s="19"/>
      <c r="AD62" s="19"/>
      <c r="AE62" s="19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</row>
    <row r="63" spans="2:79" ht="12.75" customHeight="1">
      <c r="B63" s="15">
        <f t="shared" si="9"/>
        <v>50</v>
      </c>
      <c r="C63" s="120"/>
      <c r="D63" s="7">
        <v>9</v>
      </c>
      <c r="E63" s="47"/>
      <c r="F63" s="8"/>
      <c r="G63" s="16" t="s">
        <v>4</v>
      </c>
      <c r="H63" s="17">
        <f t="shared" ca="1" si="4"/>
        <v>-1</v>
      </c>
      <c r="I63" s="44"/>
      <c r="J63" s="44"/>
      <c r="K63" s="125"/>
      <c r="L63" s="77" t="str">
        <f t="shared" si="6"/>
        <v>0일</v>
      </c>
      <c r="M63" s="9">
        <f t="shared" si="5"/>
        <v>0</v>
      </c>
      <c r="N63" s="44"/>
      <c r="O63" s="44"/>
      <c r="P63" s="125"/>
      <c r="Q63" s="77" t="str">
        <f t="shared" si="7"/>
        <v>0일</v>
      </c>
      <c r="R63" s="18">
        <f t="shared" si="8"/>
        <v>0</v>
      </c>
      <c r="S63" s="19"/>
      <c r="T63" s="19"/>
      <c r="U63" s="19"/>
      <c r="V63" s="19"/>
      <c r="W63" s="19"/>
      <c r="X63" s="19"/>
      <c r="Y63" s="19"/>
      <c r="Z63" s="19"/>
      <c r="AA63" s="19"/>
      <c r="AB63" s="130"/>
      <c r="AC63" s="19"/>
      <c r="AD63" s="19"/>
      <c r="AE63" s="19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</row>
    <row r="64" spans="2:79" ht="12.75" customHeight="1">
      <c r="B64" s="15">
        <f t="shared" si="9"/>
        <v>51</v>
      </c>
      <c r="C64" s="120"/>
      <c r="D64" s="7">
        <v>9</v>
      </c>
      <c r="E64" s="47"/>
      <c r="F64" s="8"/>
      <c r="G64" s="22" t="s">
        <v>0</v>
      </c>
      <c r="H64" s="17">
        <f t="shared" ca="1" si="4"/>
        <v>-1</v>
      </c>
      <c r="I64" s="44"/>
      <c r="J64" s="44"/>
      <c r="K64" s="125"/>
      <c r="L64" s="77" t="str">
        <f t="shared" si="6"/>
        <v>0일</v>
      </c>
      <c r="M64" s="9">
        <f t="shared" si="5"/>
        <v>0</v>
      </c>
      <c r="N64" s="44"/>
      <c r="O64" s="44"/>
      <c r="P64" s="125"/>
      <c r="Q64" s="77" t="str">
        <f t="shared" si="7"/>
        <v>0일</v>
      </c>
      <c r="R64" s="18">
        <f t="shared" si="8"/>
        <v>0</v>
      </c>
      <c r="S64" s="19"/>
      <c r="T64" s="19"/>
      <c r="U64" s="19"/>
      <c r="V64" s="19"/>
      <c r="W64" s="19"/>
      <c r="X64" s="19"/>
      <c r="Y64" s="19"/>
      <c r="Z64" s="19"/>
      <c r="AA64" s="19"/>
      <c r="AB64" s="130"/>
      <c r="AC64" s="19"/>
      <c r="AD64" s="19"/>
      <c r="AE64" s="19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</row>
    <row r="65" spans="2:79" ht="12.75" customHeight="1">
      <c r="B65" s="15">
        <f t="shared" si="9"/>
        <v>52</v>
      </c>
      <c r="C65" s="120"/>
      <c r="D65" s="7">
        <v>9</v>
      </c>
      <c r="E65" s="47"/>
      <c r="F65" s="8"/>
      <c r="G65" s="16" t="s">
        <v>10</v>
      </c>
      <c r="H65" s="17">
        <f t="shared" ca="1" si="4"/>
        <v>-1</v>
      </c>
      <c r="I65" s="44"/>
      <c r="J65" s="44"/>
      <c r="K65" s="125"/>
      <c r="L65" s="77" t="str">
        <f t="shared" si="6"/>
        <v>0일</v>
      </c>
      <c r="M65" s="9">
        <f t="shared" si="5"/>
        <v>0</v>
      </c>
      <c r="N65" s="44"/>
      <c r="O65" s="44"/>
      <c r="P65" s="125"/>
      <c r="Q65" s="77" t="str">
        <f t="shared" si="7"/>
        <v>0일</v>
      </c>
      <c r="R65" s="18">
        <f t="shared" si="8"/>
        <v>0</v>
      </c>
      <c r="S65" s="19"/>
      <c r="T65" s="19"/>
      <c r="U65" s="19"/>
      <c r="V65" s="19"/>
      <c r="W65" s="19"/>
      <c r="X65" s="19"/>
      <c r="Y65" s="19"/>
      <c r="Z65" s="19"/>
      <c r="AA65" s="19"/>
      <c r="AB65" s="130"/>
      <c r="AC65" s="19"/>
      <c r="AD65" s="19"/>
      <c r="AE65" s="19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</row>
    <row r="66" spans="2:79" ht="12.75" customHeight="1">
      <c r="B66" s="15">
        <f t="shared" si="9"/>
        <v>53</v>
      </c>
      <c r="C66" s="120"/>
      <c r="D66" s="7">
        <v>9</v>
      </c>
      <c r="E66" s="47"/>
      <c r="F66" s="8"/>
      <c r="G66" s="16" t="s">
        <v>11</v>
      </c>
      <c r="H66" s="17">
        <f t="shared" ca="1" si="4"/>
        <v>-1</v>
      </c>
      <c r="I66" s="44"/>
      <c r="J66" s="44"/>
      <c r="K66" s="125"/>
      <c r="L66" s="77" t="str">
        <f t="shared" si="6"/>
        <v>0일</v>
      </c>
      <c r="M66" s="9">
        <f t="shared" si="5"/>
        <v>0</v>
      </c>
      <c r="N66" s="44"/>
      <c r="O66" s="44"/>
      <c r="P66" s="125"/>
      <c r="Q66" s="77" t="str">
        <f t="shared" si="7"/>
        <v>0일</v>
      </c>
      <c r="R66" s="18">
        <f t="shared" si="8"/>
        <v>0</v>
      </c>
      <c r="S66" s="19"/>
      <c r="T66" s="19"/>
      <c r="U66" s="19"/>
      <c r="V66" s="19"/>
      <c r="W66" s="19"/>
      <c r="X66" s="19"/>
      <c r="Y66" s="19"/>
      <c r="Z66" s="19"/>
      <c r="AA66" s="19"/>
      <c r="AB66" s="130"/>
      <c r="AC66" s="19"/>
      <c r="AD66" s="19"/>
      <c r="AE66" s="19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</row>
    <row r="67" spans="2:79" ht="12.75" customHeight="1">
      <c r="B67" s="15">
        <f t="shared" si="9"/>
        <v>54</v>
      </c>
      <c r="C67" s="120"/>
      <c r="D67" s="7">
        <v>9</v>
      </c>
      <c r="E67" s="47"/>
      <c r="F67" s="8"/>
      <c r="G67" s="16" t="s">
        <v>4</v>
      </c>
      <c r="H67" s="17">
        <f t="shared" ca="1" si="4"/>
        <v>-1</v>
      </c>
      <c r="I67" s="44"/>
      <c r="J67" s="44"/>
      <c r="K67" s="125"/>
      <c r="L67" s="77" t="str">
        <f t="shared" si="6"/>
        <v>0일</v>
      </c>
      <c r="M67" s="9">
        <f t="shared" si="5"/>
        <v>0</v>
      </c>
      <c r="N67" s="44"/>
      <c r="O67" s="44"/>
      <c r="P67" s="125"/>
      <c r="Q67" s="77" t="str">
        <f t="shared" si="7"/>
        <v>0일</v>
      </c>
      <c r="R67" s="18">
        <f t="shared" si="8"/>
        <v>0</v>
      </c>
      <c r="S67" s="19"/>
      <c r="T67" s="19"/>
      <c r="U67" s="19"/>
      <c r="V67" s="19"/>
      <c r="W67" s="19"/>
      <c r="X67" s="19"/>
      <c r="Y67" s="19"/>
      <c r="Z67" s="19"/>
      <c r="AA67" s="19"/>
      <c r="AB67" s="130"/>
      <c r="AC67" s="19"/>
      <c r="AD67" s="19"/>
      <c r="AE67" s="19"/>
      <c r="AF67" s="23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</row>
    <row r="68" spans="2:79" ht="12.75" customHeight="1">
      <c r="B68" s="15">
        <f t="shared" si="9"/>
        <v>55</v>
      </c>
      <c r="C68" s="120"/>
      <c r="D68" s="7">
        <v>9</v>
      </c>
      <c r="E68" s="47"/>
      <c r="F68" s="8"/>
      <c r="G68" s="22" t="s">
        <v>0</v>
      </c>
      <c r="H68" s="17">
        <f t="shared" ca="1" si="4"/>
        <v>-1</v>
      </c>
      <c r="I68" s="44"/>
      <c r="J68" s="44"/>
      <c r="K68" s="125"/>
      <c r="L68" s="77" t="str">
        <f t="shared" si="6"/>
        <v>0일</v>
      </c>
      <c r="M68" s="9">
        <f t="shared" si="5"/>
        <v>0</v>
      </c>
      <c r="N68" s="44"/>
      <c r="O68" s="44"/>
      <c r="P68" s="125"/>
      <c r="Q68" s="77" t="str">
        <f t="shared" si="7"/>
        <v>0일</v>
      </c>
      <c r="R68" s="18">
        <f t="shared" si="8"/>
        <v>0</v>
      </c>
      <c r="S68" s="19"/>
      <c r="T68" s="19"/>
      <c r="U68" s="19"/>
      <c r="V68" s="19"/>
      <c r="W68" s="19"/>
      <c r="X68" s="19"/>
      <c r="Y68" s="19"/>
      <c r="Z68" s="19"/>
      <c r="AA68" s="19"/>
      <c r="AB68" s="130"/>
      <c r="AC68" s="19"/>
      <c r="AD68" s="19"/>
      <c r="AE68" s="19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</row>
    <row r="69" spans="2:79" ht="12.75" customHeight="1">
      <c r="B69" s="15">
        <f t="shared" si="9"/>
        <v>56</v>
      </c>
      <c r="C69" s="120"/>
      <c r="D69" s="7">
        <v>9</v>
      </c>
      <c r="E69" s="47"/>
      <c r="F69" s="8"/>
      <c r="G69" s="16" t="s">
        <v>10</v>
      </c>
      <c r="H69" s="17">
        <f t="shared" ca="1" si="4"/>
        <v>-1</v>
      </c>
      <c r="I69" s="44"/>
      <c r="J69" s="44"/>
      <c r="K69" s="125"/>
      <c r="L69" s="77" t="str">
        <f t="shared" si="6"/>
        <v>0일</v>
      </c>
      <c r="M69" s="9">
        <f t="shared" si="5"/>
        <v>0</v>
      </c>
      <c r="N69" s="44"/>
      <c r="O69" s="44"/>
      <c r="P69" s="125"/>
      <c r="Q69" s="77" t="str">
        <f t="shared" si="7"/>
        <v>0일</v>
      </c>
      <c r="R69" s="18">
        <f t="shared" si="8"/>
        <v>0</v>
      </c>
      <c r="S69" s="19"/>
      <c r="T69" s="19"/>
      <c r="U69" s="19"/>
      <c r="V69" s="19"/>
      <c r="W69" s="19"/>
      <c r="X69" s="19"/>
      <c r="Y69" s="19"/>
      <c r="Z69" s="19"/>
      <c r="AA69" s="19"/>
      <c r="AB69" s="130"/>
      <c r="AC69" s="19"/>
      <c r="AD69" s="19"/>
      <c r="AE69" s="1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</row>
    <row r="70" spans="2:79" ht="12.75" customHeight="1">
      <c r="B70" s="15">
        <f t="shared" si="9"/>
        <v>57</v>
      </c>
      <c r="C70" s="120"/>
      <c r="D70" s="7">
        <v>9</v>
      </c>
      <c r="E70" s="47"/>
      <c r="F70" s="8"/>
      <c r="G70" s="16" t="s">
        <v>11</v>
      </c>
      <c r="H70" s="17">
        <f t="shared" ca="1" si="4"/>
        <v>-1</v>
      </c>
      <c r="I70" s="44"/>
      <c r="J70" s="44"/>
      <c r="K70" s="125"/>
      <c r="L70" s="77" t="str">
        <f t="shared" si="6"/>
        <v>0일</v>
      </c>
      <c r="M70" s="9">
        <f t="shared" si="5"/>
        <v>0</v>
      </c>
      <c r="N70" s="44"/>
      <c r="O70" s="44"/>
      <c r="P70" s="125"/>
      <c r="Q70" s="77" t="str">
        <f t="shared" si="7"/>
        <v>0일</v>
      </c>
      <c r="R70" s="18">
        <f t="shared" si="8"/>
        <v>0</v>
      </c>
      <c r="S70" s="19"/>
      <c r="T70" s="19"/>
      <c r="U70" s="19"/>
      <c r="V70" s="19"/>
      <c r="W70" s="19"/>
      <c r="X70" s="19"/>
      <c r="Y70" s="19"/>
      <c r="Z70" s="19"/>
      <c r="AA70" s="19"/>
      <c r="AB70" s="130"/>
      <c r="AC70" s="19"/>
      <c r="AD70" s="19"/>
      <c r="AE70" s="19"/>
      <c r="AF70" s="20"/>
      <c r="AG70" s="20"/>
      <c r="AH70" s="20"/>
      <c r="AI70" s="20"/>
      <c r="AJ70" s="20"/>
      <c r="AK70" s="23"/>
      <c r="AL70" s="20"/>
      <c r="AM70" s="23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</row>
    <row r="71" spans="2:79" ht="12.75" customHeight="1">
      <c r="B71" s="15">
        <f t="shared" si="9"/>
        <v>58</v>
      </c>
      <c r="C71" s="120"/>
      <c r="D71" s="7">
        <v>9</v>
      </c>
      <c r="E71" s="47"/>
      <c r="F71" s="8"/>
      <c r="G71" s="16" t="s">
        <v>4</v>
      </c>
      <c r="H71" s="17">
        <f t="shared" ca="1" si="4"/>
        <v>-1</v>
      </c>
      <c r="I71" s="44"/>
      <c r="J71" s="44"/>
      <c r="K71" s="125"/>
      <c r="L71" s="77" t="str">
        <f t="shared" si="6"/>
        <v>0일</v>
      </c>
      <c r="M71" s="9">
        <f t="shared" si="5"/>
        <v>0</v>
      </c>
      <c r="N71" s="44"/>
      <c r="O71" s="44"/>
      <c r="P71" s="125"/>
      <c r="Q71" s="77" t="str">
        <f t="shared" si="7"/>
        <v>0일</v>
      </c>
      <c r="R71" s="18">
        <f t="shared" si="8"/>
        <v>0</v>
      </c>
      <c r="S71" s="19"/>
      <c r="T71" s="19"/>
      <c r="U71" s="19"/>
      <c r="V71" s="19"/>
      <c r="W71" s="19"/>
      <c r="X71" s="19"/>
      <c r="Y71" s="19"/>
      <c r="Z71" s="19"/>
      <c r="AA71" s="19"/>
      <c r="AB71" s="130"/>
      <c r="AC71" s="19"/>
      <c r="AD71" s="19"/>
      <c r="AE71" s="19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</row>
    <row r="72" spans="2:79" ht="12.75" customHeight="1">
      <c r="B72" s="15">
        <f t="shared" si="9"/>
        <v>59</v>
      </c>
      <c r="C72" s="120"/>
      <c r="D72" s="7">
        <v>9</v>
      </c>
      <c r="E72" s="47"/>
      <c r="F72" s="8"/>
      <c r="G72" s="22" t="s">
        <v>0</v>
      </c>
      <c r="H72" s="17">
        <f t="shared" ca="1" si="4"/>
        <v>-1</v>
      </c>
      <c r="I72" s="44"/>
      <c r="J72" s="44"/>
      <c r="K72" s="125"/>
      <c r="L72" s="77" t="str">
        <f t="shared" si="6"/>
        <v>0일</v>
      </c>
      <c r="M72" s="9">
        <f t="shared" si="5"/>
        <v>0</v>
      </c>
      <c r="N72" s="44"/>
      <c r="O72" s="44"/>
      <c r="P72" s="125"/>
      <c r="Q72" s="77" t="str">
        <f t="shared" si="7"/>
        <v>0일</v>
      </c>
      <c r="R72" s="18">
        <f t="shared" si="8"/>
        <v>0</v>
      </c>
      <c r="S72" s="19"/>
      <c r="T72" s="19"/>
      <c r="U72" s="19"/>
      <c r="V72" s="19"/>
      <c r="W72" s="19"/>
      <c r="X72" s="19"/>
      <c r="Y72" s="19"/>
      <c r="Z72" s="19"/>
      <c r="AA72" s="19"/>
      <c r="AB72" s="130"/>
      <c r="AC72" s="19"/>
      <c r="AD72" s="19"/>
      <c r="AE72" s="19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</row>
    <row r="73" spans="2:79" ht="12.75" customHeight="1">
      <c r="B73" s="15">
        <f t="shared" si="9"/>
        <v>60</v>
      </c>
      <c r="C73" s="120"/>
      <c r="D73" s="7">
        <v>9</v>
      </c>
      <c r="E73" s="47"/>
      <c r="F73" s="8"/>
      <c r="G73" s="16" t="s">
        <v>10</v>
      </c>
      <c r="H73" s="17">
        <f t="shared" ca="1" si="4"/>
        <v>-1</v>
      </c>
      <c r="I73" s="44"/>
      <c r="J73" s="44"/>
      <c r="K73" s="125"/>
      <c r="L73" s="77" t="str">
        <f t="shared" si="6"/>
        <v>0일</v>
      </c>
      <c r="M73" s="9">
        <f t="shared" si="5"/>
        <v>0</v>
      </c>
      <c r="N73" s="44"/>
      <c r="O73" s="44"/>
      <c r="P73" s="125"/>
      <c r="Q73" s="77" t="str">
        <f t="shared" si="7"/>
        <v>0일</v>
      </c>
      <c r="R73" s="18">
        <f t="shared" si="8"/>
        <v>0</v>
      </c>
      <c r="S73" s="19"/>
      <c r="T73" s="19"/>
      <c r="U73" s="19"/>
      <c r="V73" s="19"/>
      <c r="W73" s="19"/>
      <c r="X73" s="19"/>
      <c r="Y73" s="19"/>
      <c r="Z73" s="19"/>
      <c r="AA73" s="19"/>
      <c r="AB73" s="130"/>
      <c r="AC73" s="19"/>
      <c r="AD73" s="19"/>
      <c r="AE73" s="19"/>
      <c r="AF73" s="20"/>
      <c r="AG73" s="20"/>
      <c r="AH73" s="20"/>
      <c r="AI73" s="20"/>
      <c r="AJ73" s="20"/>
      <c r="AK73" s="23"/>
      <c r="AL73" s="20"/>
      <c r="AM73" s="23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</row>
    <row r="74" spans="2:79" ht="12.75" customHeight="1">
      <c r="B74" s="15">
        <f t="shared" si="9"/>
        <v>61</v>
      </c>
      <c r="C74" s="120"/>
      <c r="D74" s="7">
        <v>9</v>
      </c>
      <c r="E74" s="47"/>
      <c r="F74" s="8"/>
      <c r="G74" s="16" t="s">
        <v>11</v>
      </c>
      <c r="H74" s="17">
        <f t="shared" ca="1" si="4"/>
        <v>-1</v>
      </c>
      <c r="I74" s="44"/>
      <c r="J74" s="44"/>
      <c r="K74" s="125"/>
      <c r="L74" s="77" t="str">
        <f t="shared" si="6"/>
        <v>0일</v>
      </c>
      <c r="M74" s="9">
        <f t="shared" si="5"/>
        <v>0</v>
      </c>
      <c r="N74" s="44"/>
      <c r="O74" s="44"/>
      <c r="P74" s="125"/>
      <c r="Q74" s="77" t="str">
        <f t="shared" si="7"/>
        <v>0일</v>
      </c>
      <c r="R74" s="18">
        <f t="shared" si="8"/>
        <v>0</v>
      </c>
      <c r="S74" s="19"/>
      <c r="T74" s="19"/>
      <c r="U74" s="19"/>
      <c r="V74" s="19"/>
      <c r="W74" s="19"/>
      <c r="X74" s="19"/>
      <c r="Y74" s="19"/>
      <c r="Z74" s="19"/>
      <c r="AA74" s="19"/>
      <c r="AB74" s="130"/>
      <c r="AC74" s="19"/>
      <c r="AD74" s="19"/>
      <c r="AE74" s="1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</row>
    <row r="75" spans="2:79" ht="12.75" customHeight="1">
      <c r="B75" s="15">
        <f t="shared" si="9"/>
        <v>62</v>
      </c>
      <c r="C75" s="120"/>
      <c r="D75" s="7">
        <v>9</v>
      </c>
      <c r="E75" s="47"/>
      <c r="F75" s="8"/>
      <c r="G75" s="16" t="s">
        <v>4</v>
      </c>
      <c r="H75" s="17">
        <f t="shared" ca="1" si="4"/>
        <v>-1</v>
      </c>
      <c r="I75" s="44"/>
      <c r="J75" s="44"/>
      <c r="K75" s="125"/>
      <c r="L75" s="77" t="str">
        <f t="shared" si="6"/>
        <v>0일</v>
      </c>
      <c r="M75" s="9">
        <f t="shared" si="5"/>
        <v>0</v>
      </c>
      <c r="N75" s="44"/>
      <c r="O75" s="44"/>
      <c r="P75" s="125"/>
      <c r="Q75" s="77" t="str">
        <f t="shared" si="7"/>
        <v>0일</v>
      </c>
      <c r="R75" s="18">
        <f t="shared" si="8"/>
        <v>0</v>
      </c>
      <c r="S75" s="19"/>
      <c r="T75" s="19"/>
      <c r="U75" s="19"/>
      <c r="V75" s="19"/>
      <c r="W75" s="19"/>
      <c r="X75" s="19"/>
      <c r="Y75" s="19"/>
      <c r="Z75" s="19"/>
      <c r="AA75" s="19"/>
      <c r="AB75" s="130"/>
      <c r="AC75" s="19"/>
      <c r="AD75" s="19"/>
      <c r="AE75" s="19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</row>
    <row r="76" spans="2:79" ht="12.75" customHeight="1">
      <c r="B76" s="15">
        <f t="shared" si="9"/>
        <v>63</v>
      </c>
      <c r="C76" s="120"/>
      <c r="D76" s="7">
        <v>9</v>
      </c>
      <c r="E76" s="47"/>
      <c r="F76" s="8"/>
      <c r="G76" s="22" t="s">
        <v>0</v>
      </c>
      <c r="H76" s="17">
        <f t="shared" ca="1" si="4"/>
        <v>-1</v>
      </c>
      <c r="I76" s="44"/>
      <c r="J76" s="44"/>
      <c r="K76" s="125"/>
      <c r="L76" s="77" t="str">
        <f t="shared" si="6"/>
        <v>0일</v>
      </c>
      <c r="M76" s="9">
        <f t="shared" si="5"/>
        <v>0</v>
      </c>
      <c r="N76" s="44"/>
      <c r="O76" s="44"/>
      <c r="P76" s="125"/>
      <c r="Q76" s="77" t="str">
        <f t="shared" si="7"/>
        <v>0일</v>
      </c>
      <c r="R76" s="18">
        <f t="shared" si="8"/>
        <v>0</v>
      </c>
      <c r="S76" s="19"/>
      <c r="T76" s="19"/>
      <c r="U76" s="19"/>
      <c r="V76" s="19"/>
      <c r="W76" s="19"/>
      <c r="X76" s="19"/>
      <c r="Y76" s="19"/>
      <c r="Z76" s="19"/>
      <c r="AA76" s="19"/>
      <c r="AB76" s="130"/>
      <c r="AC76" s="19"/>
      <c r="AD76" s="19"/>
      <c r="AE76" s="19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3"/>
      <c r="AQ76" s="20"/>
      <c r="AR76" s="20"/>
      <c r="AS76" s="20"/>
      <c r="AT76" s="20"/>
      <c r="AU76" s="23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3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</row>
    <row r="77" spans="2:79" ht="12.75" customHeight="1">
      <c r="B77" s="15">
        <f t="shared" si="9"/>
        <v>64</v>
      </c>
      <c r="C77" s="120"/>
      <c r="D77" s="7">
        <v>9</v>
      </c>
      <c r="E77" s="47"/>
      <c r="F77" s="8"/>
      <c r="G77" s="16" t="s">
        <v>10</v>
      </c>
      <c r="H77" s="17">
        <f t="shared" ca="1" si="4"/>
        <v>-1</v>
      </c>
      <c r="I77" s="44"/>
      <c r="J77" s="44"/>
      <c r="K77" s="125"/>
      <c r="L77" s="77" t="str">
        <f t="shared" si="6"/>
        <v>0일</v>
      </c>
      <c r="M77" s="9">
        <f t="shared" si="5"/>
        <v>0</v>
      </c>
      <c r="N77" s="44"/>
      <c r="O77" s="44"/>
      <c r="P77" s="125"/>
      <c r="Q77" s="77" t="str">
        <f t="shared" si="7"/>
        <v>0일</v>
      </c>
      <c r="R77" s="18">
        <f t="shared" si="8"/>
        <v>0</v>
      </c>
      <c r="S77" s="19"/>
      <c r="T77" s="19"/>
      <c r="U77" s="19"/>
      <c r="V77" s="19"/>
      <c r="W77" s="19"/>
      <c r="X77" s="19"/>
      <c r="Y77" s="19"/>
      <c r="Z77" s="19"/>
      <c r="AA77" s="19"/>
      <c r="AB77" s="130"/>
      <c r="AC77" s="19"/>
      <c r="AD77" s="19"/>
      <c r="AE77" s="19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</row>
    <row r="78" spans="2:79" ht="12.75" customHeight="1">
      <c r="B78" s="15">
        <f t="shared" si="9"/>
        <v>65</v>
      </c>
      <c r="C78" s="120"/>
      <c r="D78" s="7">
        <v>9</v>
      </c>
      <c r="E78" s="47"/>
      <c r="F78" s="8"/>
      <c r="G78" s="16" t="s">
        <v>11</v>
      </c>
      <c r="H78" s="17">
        <f t="shared" ref="H78:H109" ca="1" si="10">IF(ISBLANK($O78)=FALSE,1,IF($J78&lt;=$F$10,-1,0))</f>
        <v>-1</v>
      </c>
      <c r="I78" s="44"/>
      <c r="J78" s="44"/>
      <c r="K78" s="125"/>
      <c r="L78" s="77" t="str">
        <f t="shared" si="6"/>
        <v>0일</v>
      </c>
      <c r="M78" s="9">
        <f t="shared" ref="M78:M109" si="11">WEEKNUM($J78)</f>
        <v>0</v>
      </c>
      <c r="N78" s="44"/>
      <c r="O78" s="44"/>
      <c r="P78" s="125"/>
      <c r="Q78" s="77" t="str">
        <f t="shared" si="7"/>
        <v>0일</v>
      </c>
      <c r="R78" s="18">
        <f t="shared" si="8"/>
        <v>0</v>
      </c>
      <c r="S78" s="19"/>
      <c r="T78" s="19"/>
      <c r="U78" s="19"/>
      <c r="V78" s="19"/>
      <c r="W78" s="19"/>
      <c r="X78" s="19"/>
      <c r="Y78" s="19"/>
      <c r="Z78" s="19"/>
      <c r="AA78" s="19"/>
      <c r="AB78" s="130"/>
      <c r="AC78" s="19"/>
      <c r="AD78" s="19"/>
      <c r="AE78" s="19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</row>
    <row r="79" spans="2:79" ht="12.75" customHeight="1">
      <c r="B79" s="15">
        <f t="shared" si="9"/>
        <v>66</v>
      </c>
      <c r="C79" s="120"/>
      <c r="D79" s="7">
        <v>9</v>
      </c>
      <c r="E79" s="47"/>
      <c r="F79" s="8"/>
      <c r="G79" s="16" t="s">
        <v>4</v>
      </c>
      <c r="H79" s="17">
        <f t="shared" ca="1" si="10"/>
        <v>-1</v>
      </c>
      <c r="I79" s="44"/>
      <c r="J79" s="44"/>
      <c r="K79" s="125"/>
      <c r="L79" s="77" t="str">
        <f t="shared" ref="L79:L109" si="12">CONCATENATE(NETWORKDAYS(I79,J79,0)-K79,"일")</f>
        <v>0일</v>
      </c>
      <c r="M79" s="9">
        <f t="shared" si="11"/>
        <v>0</v>
      </c>
      <c r="N79" s="44"/>
      <c r="O79" s="44"/>
      <c r="P79" s="125"/>
      <c r="Q79" s="77" t="str">
        <f t="shared" ref="Q79:Q109" si="13">CONCATENATE(NETWORKDAYS(N79,O79,0)-P79,"일")</f>
        <v>0일</v>
      </c>
      <c r="R79" s="18">
        <f t="shared" si="8"/>
        <v>0</v>
      </c>
      <c r="S79" s="19"/>
      <c r="T79" s="19"/>
      <c r="U79" s="19"/>
      <c r="V79" s="19"/>
      <c r="W79" s="19"/>
      <c r="X79" s="19"/>
      <c r="Y79" s="19"/>
      <c r="Z79" s="19"/>
      <c r="AA79" s="19"/>
      <c r="AB79" s="130"/>
      <c r="AC79" s="19"/>
      <c r="AD79" s="19"/>
      <c r="AE79" s="19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3"/>
      <c r="AQ79" s="20"/>
      <c r="AR79" s="20"/>
      <c r="AS79" s="20"/>
      <c r="AT79" s="20"/>
      <c r="AU79" s="23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3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</row>
    <row r="80" spans="2:79" ht="12.75" customHeight="1">
      <c r="B80" s="15">
        <f t="shared" ref="B80:B109" si="14">$B79+1</f>
        <v>67</v>
      </c>
      <c r="C80" s="120"/>
      <c r="D80" s="7">
        <v>9</v>
      </c>
      <c r="E80" s="47"/>
      <c r="F80" s="8"/>
      <c r="G80" s="22" t="s">
        <v>0</v>
      </c>
      <c r="H80" s="17">
        <f t="shared" ca="1" si="10"/>
        <v>-1</v>
      </c>
      <c r="I80" s="44"/>
      <c r="J80" s="44"/>
      <c r="K80" s="125"/>
      <c r="L80" s="77" t="str">
        <f t="shared" si="12"/>
        <v>0일</v>
      </c>
      <c r="M80" s="9">
        <f t="shared" si="11"/>
        <v>0</v>
      </c>
      <c r="N80" s="44"/>
      <c r="O80" s="44"/>
      <c r="P80" s="125"/>
      <c r="Q80" s="77" t="str">
        <f t="shared" si="13"/>
        <v>0일</v>
      </c>
      <c r="R80" s="18">
        <f t="shared" si="8"/>
        <v>0</v>
      </c>
      <c r="S80" s="19"/>
      <c r="T80" s="19"/>
      <c r="U80" s="19"/>
      <c r="V80" s="19"/>
      <c r="W80" s="19"/>
      <c r="X80" s="19"/>
      <c r="Y80" s="19"/>
      <c r="Z80" s="19"/>
      <c r="AA80" s="19"/>
      <c r="AB80" s="130"/>
      <c r="AC80" s="19"/>
      <c r="AD80" s="19"/>
      <c r="AE80" s="19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</row>
    <row r="81" spans="2:79" ht="12.75" customHeight="1">
      <c r="B81" s="15">
        <f t="shared" si="14"/>
        <v>68</v>
      </c>
      <c r="C81" s="120"/>
      <c r="D81" s="7">
        <v>9</v>
      </c>
      <c r="E81" s="47"/>
      <c r="F81" s="8"/>
      <c r="G81" s="16" t="s">
        <v>10</v>
      </c>
      <c r="H81" s="17">
        <f t="shared" ca="1" si="10"/>
        <v>-1</v>
      </c>
      <c r="I81" s="44"/>
      <c r="J81" s="44"/>
      <c r="K81" s="125"/>
      <c r="L81" s="77" t="str">
        <f t="shared" si="12"/>
        <v>0일</v>
      </c>
      <c r="M81" s="9">
        <f t="shared" si="11"/>
        <v>0</v>
      </c>
      <c r="N81" s="44"/>
      <c r="O81" s="44"/>
      <c r="P81" s="125"/>
      <c r="Q81" s="77" t="str">
        <f t="shared" si="13"/>
        <v>0일</v>
      </c>
      <c r="R81" s="18">
        <f t="shared" si="8"/>
        <v>0</v>
      </c>
      <c r="S81" s="19"/>
      <c r="T81" s="19"/>
      <c r="U81" s="19"/>
      <c r="V81" s="19"/>
      <c r="W81" s="19"/>
      <c r="X81" s="19"/>
      <c r="Y81" s="19"/>
      <c r="Z81" s="19"/>
      <c r="AA81" s="19"/>
      <c r="AB81" s="130"/>
      <c r="AC81" s="19"/>
      <c r="AD81" s="19"/>
      <c r="AE81" s="19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</row>
    <row r="82" spans="2:79" ht="12.75" customHeight="1">
      <c r="B82" s="15">
        <f t="shared" si="14"/>
        <v>69</v>
      </c>
      <c r="C82" s="120"/>
      <c r="D82" s="7">
        <v>9</v>
      </c>
      <c r="E82" s="48"/>
      <c r="F82" s="8"/>
      <c r="G82" s="16" t="s">
        <v>11</v>
      </c>
      <c r="H82" s="17">
        <f t="shared" ca="1" si="10"/>
        <v>-1</v>
      </c>
      <c r="I82" s="44"/>
      <c r="J82" s="44"/>
      <c r="K82" s="125"/>
      <c r="L82" s="77" t="str">
        <f t="shared" si="12"/>
        <v>0일</v>
      </c>
      <c r="M82" s="9">
        <f t="shared" si="11"/>
        <v>0</v>
      </c>
      <c r="N82" s="44"/>
      <c r="O82" s="44"/>
      <c r="P82" s="125"/>
      <c r="Q82" s="77" t="str">
        <f t="shared" si="13"/>
        <v>0일</v>
      </c>
      <c r="R82" s="18">
        <f t="shared" si="8"/>
        <v>0</v>
      </c>
      <c r="S82" s="19"/>
      <c r="T82" s="19"/>
      <c r="U82" s="19"/>
      <c r="V82" s="19"/>
      <c r="W82" s="19"/>
      <c r="X82" s="19"/>
      <c r="Y82" s="19"/>
      <c r="Z82" s="19"/>
      <c r="AA82" s="19"/>
      <c r="AB82" s="130"/>
      <c r="AC82" s="19"/>
      <c r="AD82" s="19"/>
      <c r="AE82" s="19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</row>
    <row r="83" spans="2:79" ht="12.75" customHeight="1">
      <c r="B83" s="15">
        <f t="shared" si="14"/>
        <v>70</v>
      </c>
      <c r="C83" s="121"/>
      <c r="D83" s="7">
        <v>9</v>
      </c>
      <c r="E83" s="47"/>
      <c r="F83" s="8"/>
      <c r="G83" s="16" t="s">
        <v>4</v>
      </c>
      <c r="H83" s="17">
        <f t="shared" ca="1" si="10"/>
        <v>-1</v>
      </c>
      <c r="I83" s="44"/>
      <c r="J83" s="44"/>
      <c r="K83" s="125"/>
      <c r="L83" s="77" t="str">
        <f t="shared" si="12"/>
        <v>0일</v>
      </c>
      <c r="M83" s="9">
        <f t="shared" si="11"/>
        <v>0</v>
      </c>
      <c r="N83" s="44"/>
      <c r="O83" s="44"/>
      <c r="P83" s="125"/>
      <c r="Q83" s="77" t="str">
        <f t="shared" si="13"/>
        <v>0일</v>
      </c>
      <c r="R83" s="18">
        <f t="shared" si="8"/>
        <v>0</v>
      </c>
      <c r="S83" s="19"/>
      <c r="T83" s="19"/>
      <c r="U83" s="19"/>
      <c r="V83" s="19"/>
      <c r="W83" s="19"/>
      <c r="X83" s="19"/>
      <c r="Y83" s="19"/>
      <c r="Z83" s="19"/>
      <c r="AA83" s="19"/>
      <c r="AB83" s="130"/>
      <c r="AC83" s="19"/>
      <c r="AD83" s="19"/>
      <c r="AE83" s="19"/>
      <c r="AF83" s="20"/>
      <c r="AG83" s="20"/>
      <c r="AH83" s="20"/>
      <c r="AI83" s="20"/>
      <c r="AJ83" s="20"/>
      <c r="AK83" s="19"/>
      <c r="AL83" s="19"/>
      <c r="AM83" s="20"/>
      <c r="AN83" s="20"/>
      <c r="AO83" s="20"/>
      <c r="AP83" s="19"/>
      <c r="AQ83" s="19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19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</row>
    <row r="84" spans="2:79" ht="12.75" customHeight="1">
      <c r="B84" s="15">
        <f t="shared" si="14"/>
        <v>71</v>
      </c>
      <c r="C84" s="120"/>
      <c r="D84" s="7">
        <v>9</v>
      </c>
      <c r="E84" s="47"/>
      <c r="F84" s="8"/>
      <c r="G84" s="22" t="s">
        <v>0</v>
      </c>
      <c r="H84" s="17">
        <f t="shared" ca="1" si="10"/>
        <v>-1</v>
      </c>
      <c r="I84" s="44"/>
      <c r="J84" s="44"/>
      <c r="K84" s="125"/>
      <c r="L84" s="77" t="str">
        <f t="shared" si="12"/>
        <v>0일</v>
      </c>
      <c r="M84" s="9">
        <f t="shared" si="11"/>
        <v>0</v>
      </c>
      <c r="N84" s="44"/>
      <c r="O84" s="44"/>
      <c r="P84" s="125"/>
      <c r="Q84" s="77" t="str">
        <f t="shared" si="13"/>
        <v>0일</v>
      </c>
      <c r="R84" s="18">
        <f t="shared" si="8"/>
        <v>0</v>
      </c>
      <c r="S84" s="19"/>
      <c r="T84" s="19"/>
      <c r="U84" s="19"/>
      <c r="V84" s="19"/>
      <c r="W84" s="19"/>
      <c r="X84" s="19"/>
      <c r="Y84" s="19"/>
      <c r="Z84" s="19"/>
      <c r="AA84" s="19"/>
      <c r="AB84" s="130"/>
      <c r="AC84" s="19"/>
      <c r="AD84" s="19"/>
      <c r="AE84" s="19"/>
      <c r="AF84" s="20"/>
      <c r="AG84" s="20"/>
      <c r="AH84" s="20"/>
      <c r="AI84" s="20"/>
      <c r="AJ84" s="20"/>
      <c r="AK84" s="20"/>
      <c r="AL84" s="20"/>
      <c r="AM84" s="19"/>
      <c r="AN84" s="20"/>
      <c r="AO84" s="20"/>
      <c r="AP84" s="20"/>
      <c r="AQ84" s="20"/>
      <c r="AR84" s="19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19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</row>
    <row r="85" spans="2:79" ht="12.75" customHeight="1">
      <c r="B85" s="15">
        <f t="shared" si="14"/>
        <v>72</v>
      </c>
      <c r="C85" s="120"/>
      <c r="D85" s="7">
        <v>9</v>
      </c>
      <c r="E85" s="47"/>
      <c r="F85" s="8"/>
      <c r="G85" s="16" t="s">
        <v>10</v>
      </c>
      <c r="H85" s="17">
        <f t="shared" ca="1" si="10"/>
        <v>-1</v>
      </c>
      <c r="I85" s="44"/>
      <c r="J85" s="44"/>
      <c r="K85" s="125"/>
      <c r="L85" s="77" t="str">
        <f t="shared" si="12"/>
        <v>0일</v>
      </c>
      <c r="M85" s="9">
        <f t="shared" si="11"/>
        <v>0</v>
      </c>
      <c r="N85" s="44"/>
      <c r="O85" s="44"/>
      <c r="P85" s="125"/>
      <c r="Q85" s="77" t="str">
        <f t="shared" si="13"/>
        <v>0일</v>
      </c>
      <c r="R85" s="18">
        <f t="shared" si="8"/>
        <v>0</v>
      </c>
      <c r="S85" s="19"/>
      <c r="T85" s="19"/>
      <c r="U85" s="19"/>
      <c r="V85" s="19"/>
      <c r="W85" s="19"/>
      <c r="X85" s="19"/>
      <c r="Y85" s="19"/>
      <c r="Z85" s="19"/>
      <c r="AA85" s="19"/>
      <c r="AB85" s="130"/>
      <c r="AC85" s="19"/>
      <c r="AD85" s="19"/>
      <c r="AE85" s="19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</row>
    <row r="86" spans="2:79" ht="12.75" customHeight="1">
      <c r="B86" s="15">
        <f t="shared" si="14"/>
        <v>73</v>
      </c>
      <c r="C86" s="120"/>
      <c r="D86" s="7">
        <v>9</v>
      </c>
      <c r="E86" s="47"/>
      <c r="F86" s="8"/>
      <c r="G86" s="16" t="s">
        <v>11</v>
      </c>
      <c r="H86" s="17">
        <f t="shared" ca="1" si="10"/>
        <v>-1</v>
      </c>
      <c r="I86" s="44"/>
      <c r="J86" s="44"/>
      <c r="K86" s="125"/>
      <c r="L86" s="77" t="str">
        <f t="shared" si="12"/>
        <v>0일</v>
      </c>
      <c r="M86" s="9">
        <f t="shared" si="11"/>
        <v>0</v>
      </c>
      <c r="N86" s="44"/>
      <c r="O86" s="44"/>
      <c r="P86" s="125"/>
      <c r="Q86" s="77" t="str">
        <f t="shared" si="13"/>
        <v>0일</v>
      </c>
      <c r="R86" s="18">
        <f t="shared" si="8"/>
        <v>0</v>
      </c>
      <c r="S86" s="19"/>
      <c r="T86" s="19"/>
      <c r="U86" s="19"/>
      <c r="V86" s="19"/>
      <c r="W86" s="19"/>
      <c r="X86" s="19"/>
      <c r="Y86" s="19"/>
      <c r="Z86" s="19"/>
      <c r="AA86" s="19"/>
      <c r="AB86" s="130"/>
      <c r="AC86" s="19"/>
      <c r="AD86" s="19"/>
      <c r="AE86" s="19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</row>
    <row r="87" spans="2:79" ht="12.75" customHeight="1">
      <c r="B87" s="15">
        <f t="shared" si="14"/>
        <v>74</v>
      </c>
      <c r="C87" s="120"/>
      <c r="D87" s="7">
        <v>9</v>
      </c>
      <c r="E87" s="47"/>
      <c r="F87" s="8"/>
      <c r="G87" s="16" t="s">
        <v>4</v>
      </c>
      <c r="H87" s="17">
        <f t="shared" ca="1" si="10"/>
        <v>-1</v>
      </c>
      <c r="I87" s="44"/>
      <c r="J87" s="44"/>
      <c r="K87" s="125"/>
      <c r="L87" s="77" t="str">
        <f t="shared" si="12"/>
        <v>0일</v>
      </c>
      <c r="M87" s="9">
        <f t="shared" si="11"/>
        <v>0</v>
      </c>
      <c r="N87" s="44"/>
      <c r="O87" s="44"/>
      <c r="P87" s="125"/>
      <c r="Q87" s="77" t="str">
        <f t="shared" si="13"/>
        <v>0일</v>
      </c>
      <c r="R87" s="18">
        <f t="shared" si="8"/>
        <v>0</v>
      </c>
      <c r="S87" s="19"/>
      <c r="T87" s="19"/>
      <c r="U87" s="19"/>
      <c r="V87" s="19"/>
      <c r="W87" s="19"/>
      <c r="X87" s="19"/>
      <c r="Y87" s="19"/>
      <c r="Z87" s="19"/>
      <c r="AA87" s="19"/>
      <c r="AB87" s="130"/>
      <c r="AC87" s="19"/>
      <c r="AD87" s="19"/>
      <c r="AE87" s="19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</row>
    <row r="88" spans="2:79" ht="12.75" customHeight="1">
      <c r="B88" s="15">
        <f t="shared" si="14"/>
        <v>75</v>
      </c>
      <c r="C88" s="120"/>
      <c r="D88" s="7">
        <v>9</v>
      </c>
      <c r="E88" s="47"/>
      <c r="F88" s="8"/>
      <c r="G88" s="22" t="s">
        <v>0</v>
      </c>
      <c r="H88" s="17">
        <f t="shared" ca="1" si="10"/>
        <v>-1</v>
      </c>
      <c r="I88" s="44"/>
      <c r="J88" s="44"/>
      <c r="K88" s="125"/>
      <c r="L88" s="77" t="str">
        <f t="shared" si="12"/>
        <v>0일</v>
      </c>
      <c r="M88" s="9">
        <f t="shared" si="11"/>
        <v>0</v>
      </c>
      <c r="N88" s="44"/>
      <c r="O88" s="44"/>
      <c r="P88" s="125"/>
      <c r="Q88" s="77" t="str">
        <f t="shared" si="13"/>
        <v>0일</v>
      </c>
      <c r="R88" s="18">
        <f t="shared" si="8"/>
        <v>0</v>
      </c>
      <c r="S88" s="19"/>
      <c r="T88" s="19"/>
      <c r="U88" s="19"/>
      <c r="V88" s="19"/>
      <c r="W88" s="19"/>
      <c r="X88" s="19"/>
      <c r="Y88" s="19"/>
      <c r="Z88" s="19"/>
      <c r="AA88" s="19"/>
      <c r="AB88" s="130"/>
      <c r="AC88" s="19"/>
      <c r="AD88" s="19"/>
      <c r="AE88" s="19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</row>
    <row r="89" spans="2:79" ht="12.75" customHeight="1">
      <c r="B89" s="15">
        <f t="shared" si="14"/>
        <v>76</v>
      </c>
      <c r="C89" s="120"/>
      <c r="D89" s="7">
        <v>9</v>
      </c>
      <c r="E89" s="47"/>
      <c r="F89" s="8"/>
      <c r="G89" s="16" t="s">
        <v>10</v>
      </c>
      <c r="H89" s="17">
        <f t="shared" ca="1" si="10"/>
        <v>-1</v>
      </c>
      <c r="I89" s="44"/>
      <c r="J89" s="44"/>
      <c r="K89" s="125"/>
      <c r="L89" s="77" t="str">
        <f t="shared" si="12"/>
        <v>0일</v>
      </c>
      <c r="M89" s="9">
        <f t="shared" si="11"/>
        <v>0</v>
      </c>
      <c r="N89" s="44"/>
      <c r="O89" s="44"/>
      <c r="P89" s="125"/>
      <c r="Q89" s="77" t="str">
        <f t="shared" si="13"/>
        <v>0일</v>
      </c>
      <c r="R89" s="18">
        <f t="shared" si="8"/>
        <v>0</v>
      </c>
      <c r="S89" s="19"/>
      <c r="T89" s="19"/>
      <c r="U89" s="19"/>
      <c r="V89" s="19"/>
      <c r="W89" s="19"/>
      <c r="X89" s="19"/>
      <c r="Y89" s="19"/>
      <c r="Z89" s="19"/>
      <c r="AA89" s="19"/>
      <c r="AB89" s="130"/>
      <c r="AC89" s="19"/>
      <c r="AD89" s="19"/>
      <c r="AE89" s="19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</row>
    <row r="90" spans="2:79" ht="12.75" customHeight="1">
      <c r="B90" s="15">
        <f t="shared" si="14"/>
        <v>77</v>
      </c>
      <c r="C90" s="120"/>
      <c r="D90" s="7">
        <v>9</v>
      </c>
      <c r="E90" s="47"/>
      <c r="F90" s="8"/>
      <c r="G90" s="16" t="s">
        <v>11</v>
      </c>
      <c r="H90" s="17">
        <f t="shared" ca="1" si="10"/>
        <v>-1</v>
      </c>
      <c r="I90" s="44"/>
      <c r="J90" s="44"/>
      <c r="K90" s="125"/>
      <c r="L90" s="77" t="str">
        <f t="shared" si="12"/>
        <v>0일</v>
      </c>
      <c r="M90" s="9">
        <f t="shared" si="11"/>
        <v>0</v>
      </c>
      <c r="N90" s="44"/>
      <c r="O90" s="44"/>
      <c r="P90" s="125"/>
      <c r="Q90" s="77" t="str">
        <f t="shared" si="13"/>
        <v>0일</v>
      </c>
      <c r="R90" s="18">
        <f t="shared" si="8"/>
        <v>0</v>
      </c>
      <c r="S90" s="19"/>
      <c r="T90" s="19"/>
      <c r="U90" s="19"/>
      <c r="V90" s="19"/>
      <c r="W90" s="19"/>
      <c r="X90" s="19"/>
      <c r="Y90" s="19"/>
      <c r="Z90" s="19"/>
      <c r="AA90" s="19"/>
      <c r="AB90" s="130"/>
      <c r="AC90" s="19"/>
      <c r="AD90" s="19"/>
      <c r="AE90" s="19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</row>
    <row r="91" spans="2:79" ht="12.75" customHeight="1">
      <c r="B91" s="15">
        <f t="shared" si="14"/>
        <v>78</v>
      </c>
      <c r="C91" s="120"/>
      <c r="D91" s="7">
        <v>9</v>
      </c>
      <c r="E91" s="47"/>
      <c r="F91" s="8"/>
      <c r="G91" s="16" t="s">
        <v>4</v>
      </c>
      <c r="H91" s="17">
        <f t="shared" ca="1" si="10"/>
        <v>-1</v>
      </c>
      <c r="I91" s="44"/>
      <c r="J91" s="44"/>
      <c r="K91" s="125"/>
      <c r="L91" s="77" t="str">
        <f t="shared" si="12"/>
        <v>0일</v>
      </c>
      <c r="M91" s="9">
        <f t="shared" si="11"/>
        <v>0</v>
      </c>
      <c r="N91" s="44"/>
      <c r="O91" s="44"/>
      <c r="P91" s="125"/>
      <c r="Q91" s="77" t="str">
        <f t="shared" si="13"/>
        <v>0일</v>
      </c>
      <c r="R91" s="18">
        <f t="shared" si="8"/>
        <v>0</v>
      </c>
      <c r="S91" s="19"/>
      <c r="T91" s="19"/>
      <c r="U91" s="19"/>
      <c r="V91" s="19"/>
      <c r="W91" s="19"/>
      <c r="X91" s="19"/>
      <c r="Y91" s="19"/>
      <c r="Z91" s="19"/>
      <c r="AA91" s="19"/>
      <c r="AB91" s="130"/>
      <c r="AC91" s="19"/>
      <c r="AD91" s="19"/>
      <c r="AE91" s="19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</row>
    <row r="92" spans="2:79" ht="12.75" customHeight="1">
      <c r="B92" s="15">
        <f t="shared" si="14"/>
        <v>79</v>
      </c>
      <c r="C92" s="120"/>
      <c r="D92" s="7">
        <v>9</v>
      </c>
      <c r="E92" s="47"/>
      <c r="F92" s="8"/>
      <c r="G92" s="22" t="s">
        <v>0</v>
      </c>
      <c r="H92" s="17">
        <f t="shared" ca="1" si="10"/>
        <v>-1</v>
      </c>
      <c r="I92" s="44"/>
      <c r="J92" s="44"/>
      <c r="K92" s="125"/>
      <c r="L92" s="77" t="str">
        <f t="shared" si="12"/>
        <v>0일</v>
      </c>
      <c r="M92" s="9">
        <f t="shared" si="11"/>
        <v>0</v>
      </c>
      <c r="N92" s="44"/>
      <c r="O92" s="44"/>
      <c r="P92" s="125"/>
      <c r="Q92" s="77" t="str">
        <f t="shared" si="13"/>
        <v>0일</v>
      </c>
      <c r="R92" s="18">
        <f t="shared" si="8"/>
        <v>0</v>
      </c>
      <c r="S92" s="19"/>
      <c r="T92" s="19"/>
      <c r="U92" s="19"/>
      <c r="V92" s="19"/>
      <c r="W92" s="19"/>
      <c r="X92" s="19"/>
      <c r="Y92" s="19"/>
      <c r="Z92" s="19"/>
      <c r="AA92" s="19"/>
      <c r="AB92" s="130"/>
      <c r="AC92" s="19"/>
      <c r="AD92" s="19"/>
      <c r="AE92" s="19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</row>
    <row r="93" spans="2:79" ht="12.75" customHeight="1">
      <c r="B93" s="15">
        <f t="shared" si="14"/>
        <v>80</v>
      </c>
      <c r="C93" s="120"/>
      <c r="D93" s="7">
        <v>9</v>
      </c>
      <c r="E93" s="47"/>
      <c r="F93" s="8"/>
      <c r="G93" s="16" t="s">
        <v>10</v>
      </c>
      <c r="H93" s="17">
        <f t="shared" ca="1" si="10"/>
        <v>-1</v>
      </c>
      <c r="I93" s="44"/>
      <c r="J93" s="44"/>
      <c r="K93" s="125"/>
      <c r="L93" s="77" t="str">
        <f t="shared" si="12"/>
        <v>0일</v>
      </c>
      <c r="M93" s="9">
        <f t="shared" si="11"/>
        <v>0</v>
      </c>
      <c r="N93" s="44"/>
      <c r="O93" s="44"/>
      <c r="P93" s="125"/>
      <c r="Q93" s="77" t="str">
        <f t="shared" si="13"/>
        <v>0일</v>
      </c>
      <c r="R93" s="18">
        <f t="shared" si="8"/>
        <v>0</v>
      </c>
      <c r="S93" s="19"/>
      <c r="T93" s="19"/>
      <c r="U93" s="19"/>
      <c r="V93" s="19"/>
      <c r="W93" s="19"/>
      <c r="X93" s="19"/>
      <c r="Y93" s="19"/>
      <c r="Z93" s="19"/>
      <c r="AA93" s="19"/>
      <c r="AB93" s="130"/>
      <c r="AC93" s="19"/>
      <c r="AD93" s="19"/>
      <c r="AE93" s="19"/>
      <c r="AF93" s="7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19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</row>
    <row r="94" spans="2:79" ht="12.75" customHeight="1">
      <c r="B94" s="15">
        <f t="shared" si="14"/>
        <v>81</v>
      </c>
      <c r="C94" s="120"/>
      <c r="D94" s="7">
        <v>9</v>
      </c>
      <c r="E94" s="47"/>
      <c r="F94" s="8"/>
      <c r="G94" s="16" t="s">
        <v>11</v>
      </c>
      <c r="H94" s="17">
        <f t="shared" ca="1" si="10"/>
        <v>-1</v>
      </c>
      <c r="I94" s="44"/>
      <c r="J94" s="44"/>
      <c r="K94" s="125"/>
      <c r="L94" s="77" t="str">
        <f t="shared" si="12"/>
        <v>0일</v>
      </c>
      <c r="M94" s="9">
        <f t="shared" si="11"/>
        <v>0</v>
      </c>
      <c r="N94" s="44"/>
      <c r="O94" s="44"/>
      <c r="P94" s="125"/>
      <c r="Q94" s="77" t="str">
        <f t="shared" si="13"/>
        <v>0일</v>
      </c>
      <c r="R94" s="18">
        <f t="shared" si="8"/>
        <v>0</v>
      </c>
      <c r="S94" s="19"/>
      <c r="T94" s="19"/>
      <c r="U94" s="19"/>
      <c r="V94" s="19"/>
      <c r="W94" s="19"/>
      <c r="X94" s="19"/>
      <c r="Y94" s="19"/>
      <c r="Z94" s="19"/>
      <c r="AA94" s="19"/>
      <c r="AB94" s="130"/>
      <c r="AC94" s="19"/>
      <c r="AD94" s="19"/>
      <c r="AE94" s="19"/>
      <c r="AF94" s="20"/>
      <c r="AG94" s="20"/>
      <c r="AH94" s="20"/>
      <c r="AI94" s="20"/>
      <c r="AJ94" s="20"/>
      <c r="AK94" s="20"/>
      <c r="AL94" s="20"/>
      <c r="AM94" s="19"/>
      <c r="AN94" s="20"/>
      <c r="AO94" s="20"/>
      <c r="AP94" s="20"/>
      <c r="AQ94" s="20"/>
      <c r="AR94" s="19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19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</row>
    <row r="95" spans="2:79" ht="12.75" customHeight="1">
      <c r="B95" s="15">
        <f t="shared" si="14"/>
        <v>82</v>
      </c>
      <c r="C95" s="120"/>
      <c r="D95" s="7">
        <v>9</v>
      </c>
      <c r="E95" s="47"/>
      <c r="F95" s="8"/>
      <c r="G95" s="16" t="s">
        <v>4</v>
      </c>
      <c r="H95" s="17">
        <f t="shared" ca="1" si="10"/>
        <v>-1</v>
      </c>
      <c r="I95" s="44"/>
      <c r="J95" s="44"/>
      <c r="K95" s="125"/>
      <c r="L95" s="77" t="str">
        <f t="shared" si="12"/>
        <v>0일</v>
      </c>
      <c r="M95" s="9">
        <f t="shared" si="11"/>
        <v>0</v>
      </c>
      <c r="N95" s="44"/>
      <c r="O95" s="44"/>
      <c r="P95" s="125"/>
      <c r="Q95" s="77" t="str">
        <f t="shared" si="13"/>
        <v>0일</v>
      </c>
      <c r="R95" s="18">
        <f t="shared" si="8"/>
        <v>0</v>
      </c>
      <c r="S95" s="19"/>
      <c r="T95" s="19"/>
      <c r="U95" s="19"/>
      <c r="V95" s="19"/>
      <c r="W95" s="19"/>
      <c r="X95" s="19"/>
      <c r="Y95" s="19"/>
      <c r="Z95" s="19"/>
      <c r="AA95" s="19"/>
      <c r="AB95" s="130"/>
      <c r="AC95" s="19"/>
      <c r="AD95" s="19"/>
      <c r="AE95" s="19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</row>
    <row r="96" spans="2:79" ht="12.75" customHeight="1">
      <c r="B96" s="15">
        <f t="shared" si="14"/>
        <v>83</v>
      </c>
      <c r="C96" s="120"/>
      <c r="D96" s="7">
        <v>9</v>
      </c>
      <c r="E96" s="47"/>
      <c r="F96" s="8"/>
      <c r="G96" s="22" t="s">
        <v>0</v>
      </c>
      <c r="H96" s="17">
        <f t="shared" ca="1" si="10"/>
        <v>-1</v>
      </c>
      <c r="I96" s="44"/>
      <c r="J96" s="44"/>
      <c r="K96" s="125"/>
      <c r="L96" s="77" t="str">
        <f t="shared" si="12"/>
        <v>0일</v>
      </c>
      <c r="M96" s="9">
        <f t="shared" si="11"/>
        <v>0</v>
      </c>
      <c r="N96" s="44"/>
      <c r="O96" s="44"/>
      <c r="P96" s="125"/>
      <c r="Q96" s="77" t="str">
        <f t="shared" si="13"/>
        <v>0일</v>
      </c>
      <c r="R96" s="18">
        <f t="shared" si="8"/>
        <v>0</v>
      </c>
      <c r="S96" s="19"/>
      <c r="T96" s="19"/>
      <c r="U96" s="19"/>
      <c r="V96" s="19"/>
      <c r="W96" s="19"/>
      <c r="X96" s="19"/>
      <c r="Y96" s="19"/>
      <c r="Z96" s="19"/>
      <c r="AA96" s="19"/>
      <c r="AB96" s="130"/>
      <c r="AC96" s="19"/>
      <c r="AD96" s="19"/>
      <c r="AE96" s="19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</row>
    <row r="97" spans="2:79" ht="12.75" customHeight="1">
      <c r="B97" s="15">
        <f t="shared" si="14"/>
        <v>84</v>
      </c>
      <c r="C97" s="120"/>
      <c r="D97" s="7">
        <v>9</v>
      </c>
      <c r="E97" s="47"/>
      <c r="F97" s="8"/>
      <c r="G97" s="16" t="s">
        <v>10</v>
      </c>
      <c r="H97" s="17">
        <f t="shared" ca="1" si="10"/>
        <v>-1</v>
      </c>
      <c r="I97" s="44"/>
      <c r="J97" s="44"/>
      <c r="K97" s="125"/>
      <c r="L97" s="77" t="str">
        <f t="shared" si="12"/>
        <v>0일</v>
      </c>
      <c r="M97" s="9">
        <f t="shared" si="11"/>
        <v>0</v>
      </c>
      <c r="N97" s="44"/>
      <c r="O97" s="44"/>
      <c r="P97" s="125"/>
      <c r="Q97" s="77" t="str">
        <f t="shared" si="13"/>
        <v>0일</v>
      </c>
      <c r="R97" s="18">
        <f t="shared" si="8"/>
        <v>0</v>
      </c>
      <c r="S97" s="19"/>
      <c r="T97" s="19"/>
      <c r="U97" s="19"/>
      <c r="V97" s="19"/>
      <c r="W97" s="19"/>
      <c r="X97" s="19"/>
      <c r="Y97" s="19"/>
      <c r="Z97" s="19"/>
      <c r="AA97" s="19"/>
      <c r="AB97" s="130"/>
      <c r="AC97" s="19"/>
      <c r="AD97" s="19"/>
      <c r="AE97" s="19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</row>
    <row r="98" spans="2:79" ht="12.75" customHeight="1">
      <c r="B98" s="15">
        <f t="shared" si="14"/>
        <v>85</v>
      </c>
      <c r="C98" s="120"/>
      <c r="D98" s="7">
        <v>9</v>
      </c>
      <c r="E98" s="47"/>
      <c r="F98" s="8"/>
      <c r="G98" s="16" t="s">
        <v>11</v>
      </c>
      <c r="H98" s="17">
        <f t="shared" ca="1" si="10"/>
        <v>-1</v>
      </c>
      <c r="I98" s="44"/>
      <c r="J98" s="44"/>
      <c r="K98" s="125"/>
      <c r="L98" s="77" t="str">
        <f t="shared" si="12"/>
        <v>0일</v>
      </c>
      <c r="M98" s="9">
        <f t="shared" si="11"/>
        <v>0</v>
      </c>
      <c r="N98" s="44"/>
      <c r="O98" s="44"/>
      <c r="P98" s="125"/>
      <c r="Q98" s="77" t="str">
        <f t="shared" si="13"/>
        <v>0일</v>
      </c>
      <c r="R98" s="18">
        <f t="shared" si="8"/>
        <v>0</v>
      </c>
      <c r="S98" s="19"/>
      <c r="T98" s="19"/>
      <c r="U98" s="19"/>
      <c r="V98" s="19"/>
      <c r="W98" s="19"/>
      <c r="X98" s="19"/>
      <c r="Y98" s="19"/>
      <c r="Z98" s="19"/>
      <c r="AA98" s="19"/>
      <c r="AB98" s="130"/>
      <c r="AC98" s="19"/>
      <c r="AD98" s="19"/>
      <c r="AE98" s="19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</row>
    <row r="99" spans="2:79" ht="12.75" customHeight="1">
      <c r="B99" s="15">
        <f t="shared" si="14"/>
        <v>86</v>
      </c>
      <c r="C99" s="120"/>
      <c r="D99" s="7">
        <v>9</v>
      </c>
      <c r="E99" s="47"/>
      <c r="F99" s="8"/>
      <c r="G99" s="16" t="s">
        <v>4</v>
      </c>
      <c r="H99" s="17">
        <f t="shared" ca="1" si="10"/>
        <v>-1</v>
      </c>
      <c r="I99" s="44"/>
      <c r="J99" s="44"/>
      <c r="K99" s="125"/>
      <c r="L99" s="77" t="str">
        <f t="shared" si="12"/>
        <v>0일</v>
      </c>
      <c r="M99" s="9">
        <f t="shared" si="11"/>
        <v>0</v>
      </c>
      <c r="N99" s="44"/>
      <c r="O99" s="44"/>
      <c r="P99" s="125"/>
      <c r="Q99" s="77" t="str">
        <f t="shared" si="13"/>
        <v>0일</v>
      </c>
      <c r="R99" s="18">
        <f t="shared" si="8"/>
        <v>0</v>
      </c>
      <c r="S99" s="19"/>
      <c r="T99" s="19"/>
      <c r="U99" s="19"/>
      <c r="V99" s="19"/>
      <c r="W99" s="19"/>
      <c r="X99" s="19"/>
      <c r="Y99" s="19"/>
      <c r="Z99" s="19"/>
      <c r="AA99" s="19"/>
      <c r="AB99" s="130"/>
      <c r="AC99" s="19"/>
      <c r="AD99" s="19"/>
      <c r="AE99" s="19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</row>
    <row r="100" spans="2:79" ht="12.75" customHeight="1">
      <c r="B100" s="15">
        <f t="shared" si="14"/>
        <v>87</v>
      </c>
      <c r="C100" s="120"/>
      <c r="D100" s="7">
        <v>9</v>
      </c>
      <c r="E100" s="47"/>
      <c r="F100" s="8"/>
      <c r="G100" s="22" t="s">
        <v>0</v>
      </c>
      <c r="H100" s="17">
        <f t="shared" ca="1" si="10"/>
        <v>-1</v>
      </c>
      <c r="I100" s="44"/>
      <c r="J100" s="44"/>
      <c r="K100" s="125"/>
      <c r="L100" s="77" t="str">
        <f t="shared" si="12"/>
        <v>0일</v>
      </c>
      <c r="M100" s="9">
        <f t="shared" si="11"/>
        <v>0</v>
      </c>
      <c r="N100" s="44"/>
      <c r="O100" s="44"/>
      <c r="P100" s="125"/>
      <c r="Q100" s="77" t="str">
        <f t="shared" si="13"/>
        <v>0일</v>
      </c>
      <c r="R100" s="18">
        <f t="shared" si="8"/>
        <v>0</v>
      </c>
      <c r="S100" s="19"/>
      <c r="T100" s="19"/>
      <c r="U100" s="19"/>
      <c r="V100" s="19"/>
      <c r="W100" s="19"/>
      <c r="X100" s="19"/>
      <c r="Y100" s="19"/>
      <c r="Z100" s="19"/>
      <c r="AA100" s="19"/>
      <c r="AB100" s="130"/>
      <c r="AC100" s="19"/>
      <c r="AD100" s="19"/>
      <c r="AE100" s="19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</row>
    <row r="101" spans="2:79" ht="12.75" customHeight="1">
      <c r="B101" s="15">
        <f t="shared" si="14"/>
        <v>88</v>
      </c>
      <c r="C101" s="120"/>
      <c r="D101" s="7">
        <v>9</v>
      </c>
      <c r="E101" s="47"/>
      <c r="F101" s="8"/>
      <c r="G101" s="16" t="s">
        <v>10</v>
      </c>
      <c r="H101" s="17">
        <f t="shared" ca="1" si="10"/>
        <v>-1</v>
      </c>
      <c r="I101" s="44"/>
      <c r="J101" s="44"/>
      <c r="K101" s="125"/>
      <c r="L101" s="77" t="str">
        <f t="shared" si="12"/>
        <v>0일</v>
      </c>
      <c r="M101" s="9">
        <f t="shared" si="11"/>
        <v>0</v>
      </c>
      <c r="N101" s="44"/>
      <c r="O101" s="44"/>
      <c r="P101" s="125"/>
      <c r="Q101" s="77" t="str">
        <f t="shared" si="13"/>
        <v>0일</v>
      </c>
      <c r="R101" s="18">
        <f t="shared" si="8"/>
        <v>0</v>
      </c>
      <c r="S101" s="19"/>
      <c r="T101" s="19"/>
      <c r="U101" s="19"/>
      <c r="V101" s="19"/>
      <c r="W101" s="19"/>
      <c r="X101" s="19"/>
      <c r="Y101" s="19"/>
      <c r="Z101" s="19"/>
      <c r="AA101" s="19"/>
      <c r="AB101" s="130"/>
      <c r="AC101" s="19"/>
      <c r="AD101" s="19"/>
      <c r="AE101" s="19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</row>
    <row r="102" spans="2:79" ht="12.75" customHeight="1">
      <c r="B102" s="15">
        <f t="shared" si="14"/>
        <v>89</v>
      </c>
      <c r="C102" s="120"/>
      <c r="D102" s="7">
        <v>9</v>
      </c>
      <c r="E102" s="47"/>
      <c r="F102" s="8"/>
      <c r="G102" s="16" t="s">
        <v>11</v>
      </c>
      <c r="H102" s="17">
        <f t="shared" ca="1" si="10"/>
        <v>-1</v>
      </c>
      <c r="I102" s="44"/>
      <c r="J102" s="44"/>
      <c r="K102" s="125"/>
      <c r="L102" s="77" t="str">
        <f t="shared" si="12"/>
        <v>0일</v>
      </c>
      <c r="M102" s="9">
        <f t="shared" si="11"/>
        <v>0</v>
      </c>
      <c r="N102" s="44"/>
      <c r="O102" s="44"/>
      <c r="P102" s="125"/>
      <c r="Q102" s="77" t="str">
        <f t="shared" si="13"/>
        <v>0일</v>
      </c>
      <c r="R102" s="18">
        <f t="shared" si="8"/>
        <v>0</v>
      </c>
      <c r="S102" s="19"/>
      <c r="T102" s="19"/>
      <c r="U102" s="19"/>
      <c r="V102" s="19"/>
      <c r="W102" s="19"/>
      <c r="X102" s="19"/>
      <c r="Y102" s="19"/>
      <c r="Z102" s="19"/>
      <c r="AA102" s="19"/>
      <c r="AB102" s="130"/>
      <c r="AC102" s="19"/>
      <c r="AD102" s="19"/>
      <c r="AE102" s="19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</row>
    <row r="103" spans="2:79" ht="12.75" customHeight="1">
      <c r="B103" s="15">
        <f t="shared" si="14"/>
        <v>90</v>
      </c>
      <c r="C103" s="121"/>
      <c r="D103" s="7">
        <v>9</v>
      </c>
      <c r="E103" s="47"/>
      <c r="F103" s="8"/>
      <c r="G103" s="16" t="s">
        <v>4</v>
      </c>
      <c r="H103" s="17">
        <f t="shared" ca="1" si="10"/>
        <v>-1</v>
      </c>
      <c r="I103" s="44"/>
      <c r="J103" s="44"/>
      <c r="K103" s="125"/>
      <c r="L103" s="77" t="str">
        <f t="shared" si="12"/>
        <v>0일</v>
      </c>
      <c r="M103" s="9">
        <f t="shared" si="11"/>
        <v>0</v>
      </c>
      <c r="N103" s="44"/>
      <c r="O103" s="44"/>
      <c r="P103" s="125"/>
      <c r="Q103" s="77" t="str">
        <f t="shared" si="13"/>
        <v>0일</v>
      </c>
      <c r="R103" s="18">
        <f t="shared" si="8"/>
        <v>0</v>
      </c>
      <c r="S103" s="19"/>
      <c r="T103" s="19"/>
      <c r="U103" s="19"/>
      <c r="V103" s="19"/>
      <c r="W103" s="19"/>
      <c r="X103" s="19"/>
      <c r="Y103" s="19"/>
      <c r="Z103" s="19"/>
      <c r="AA103" s="19"/>
      <c r="AB103" s="130"/>
      <c r="AC103" s="19"/>
      <c r="AD103" s="19"/>
      <c r="AE103" s="19"/>
      <c r="AF103" s="7"/>
      <c r="AG103" s="19"/>
      <c r="AH103" s="19"/>
      <c r="AI103" s="19"/>
      <c r="AJ103" s="19"/>
      <c r="AK103" s="24"/>
      <c r="AL103" s="19"/>
      <c r="AM103" s="19"/>
      <c r="AN103" s="19"/>
      <c r="AO103" s="24"/>
      <c r="AP103" s="24"/>
      <c r="AQ103" s="19"/>
      <c r="AR103" s="19"/>
      <c r="AS103" s="20"/>
      <c r="AT103" s="20"/>
      <c r="AU103" s="20"/>
      <c r="AV103" s="20"/>
      <c r="AW103" s="20"/>
      <c r="AX103" s="20"/>
      <c r="AY103" s="20"/>
      <c r="AZ103" s="20"/>
      <c r="BA103" s="20"/>
      <c r="BB103" s="19"/>
      <c r="BC103" s="19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</row>
    <row r="104" spans="2:79" ht="12.75" customHeight="1">
      <c r="B104" s="15">
        <f t="shared" si="14"/>
        <v>91</v>
      </c>
      <c r="C104" s="121"/>
      <c r="D104" s="7">
        <v>9</v>
      </c>
      <c r="E104" s="47"/>
      <c r="F104" s="8"/>
      <c r="G104" s="22" t="s">
        <v>0</v>
      </c>
      <c r="H104" s="17">
        <f t="shared" ca="1" si="10"/>
        <v>-1</v>
      </c>
      <c r="I104" s="44"/>
      <c r="J104" s="44"/>
      <c r="K104" s="125"/>
      <c r="L104" s="77" t="str">
        <f t="shared" si="12"/>
        <v>0일</v>
      </c>
      <c r="M104" s="9">
        <f t="shared" si="11"/>
        <v>0</v>
      </c>
      <c r="N104" s="44"/>
      <c r="O104" s="44"/>
      <c r="P104" s="125"/>
      <c r="Q104" s="77" t="str">
        <f t="shared" si="13"/>
        <v>0일</v>
      </c>
      <c r="R104" s="18">
        <f t="shared" si="8"/>
        <v>0</v>
      </c>
      <c r="S104" s="19"/>
      <c r="T104" s="19"/>
      <c r="U104" s="19"/>
      <c r="V104" s="19"/>
      <c r="W104" s="19"/>
      <c r="X104" s="19"/>
      <c r="Y104" s="19"/>
      <c r="Z104" s="19"/>
      <c r="AA104" s="19"/>
      <c r="AB104" s="130"/>
      <c r="AC104" s="19"/>
      <c r="AD104" s="19"/>
      <c r="AE104" s="19"/>
      <c r="AF104" s="20"/>
      <c r="AG104" s="20"/>
      <c r="AH104" s="20"/>
      <c r="AI104" s="20"/>
      <c r="AJ104" s="20"/>
      <c r="AK104" s="20"/>
      <c r="AL104" s="20"/>
      <c r="AM104" s="19"/>
      <c r="AN104" s="20"/>
      <c r="AO104" s="24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</row>
    <row r="105" spans="2:79" ht="12.75" customHeight="1">
      <c r="B105" s="15">
        <f t="shared" si="14"/>
        <v>92</v>
      </c>
      <c r="C105" s="121"/>
      <c r="D105" s="7">
        <v>9</v>
      </c>
      <c r="E105" s="47"/>
      <c r="F105" s="8"/>
      <c r="G105" s="16" t="s">
        <v>10</v>
      </c>
      <c r="H105" s="17">
        <f t="shared" ca="1" si="10"/>
        <v>-1</v>
      </c>
      <c r="I105" s="44"/>
      <c r="J105" s="44"/>
      <c r="K105" s="125"/>
      <c r="L105" s="77" t="str">
        <f t="shared" si="12"/>
        <v>0일</v>
      </c>
      <c r="M105" s="9">
        <f t="shared" si="11"/>
        <v>0</v>
      </c>
      <c r="N105" s="44"/>
      <c r="O105" s="44"/>
      <c r="P105" s="125"/>
      <c r="Q105" s="77" t="str">
        <f t="shared" si="13"/>
        <v>0일</v>
      </c>
      <c r="R105" s="18">
        <f t="shared" si="8"/>
        <v>0</v>
      </c>
      <c r="S105" s="19"/>
      <c r="T105" s="19"/>
      <c r="U105" s="19"/>
      <c r="V105" s="19"/>
      <c r="W105" s="19"/>
      <c r="X105" s="19"/>
      <c r="Y105" s="19"/>
      <c r="Z105" s="19"/>
      <c r="AA105" s="19"/>
      <c r="AB105" s="130"/>
      <c r="AC105" s="19"/>
      <c r="AD105" s="19"/>
      <c r="AE105" s="19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3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</row>
    <row r="106" spans="2:79" ht="12.75" customHeight="1">
      <c r="B106" s="15">
        <f t="shared" si="14"/>
        <v>93</v>
      </c>
      <c r="C106" s="121"/>
      <c r="D106" s="7">
        <v>9</v>
      </c>
      <c r="E106" s="47"/>
      <c r="F106" s="8"/>
      <c r="G106" s="16" t="s">
        <v>11</v>
      </c>
      <c r="H106" s="17">
        <f t="shared" ca="1" si="10"/>
        <v>-1</v>
      </c>
      <c r="I106" s="44"/>
      <c r="J106" s="44"/>
      <c r="K106" s="125"/>
      <c r="L106" s="77" t="str">
        <f t="shared" si="12"/>
        <v>0일</v>
      </c>
      <c r="M106" s="9">
        <f t="shared" si="11"/>
        <v>0</v>
      </c>
      <c r="N106" s="44"/>
      <c r="O106" s="44"/>
      <c r="P106" s="125"/>
      <c r="Q106" s="77" t="str">
        <f t="shared" si="13"/>
        <v>0일</v>
      </c>
      <c r="R106" s="18">
        <f t="shared" si="8"/>
        <v>0</v>
      </c>
      <c r="S106" s="19"/>
      <c r="T106" s="19"/>
      <c r="U106" s="19"/>
      <c r="V106" s="19"/>
      <c r="W106" s="19"/>
      <c r="X106" s="19"/>
      <c r="Y106" s="19"/>
      <c r="Z106" s="19"/>
      <c r="AA106" s="19"/>
      <c r="AB106" s="130"/>
      <c r="AC106" s="19"/>
      <c r="AD106" s="19"/>
      <c r="AE106" s="19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</row>
    <row r="107" spans="2:79" ht="12.75" customHeight="1">
      <c r="B107" s="15">
        <f t="shared" si="14"/>
        <v>94</v>
      </c>
      <c r="C107" s="121"/>
      <c r="D107" s="7">
        <v>9</v>
      </c>
      <c r="E107" s="47"/>
      <c r="F107" s="8"/>
      <c r="G107" s="16" t="s">
        <v>4</v>
      </c>
      <c r="H107" s="17">
        <f t="shared" ca="1" si="10"/>
        <v>-1</v>
      </c>
      <c r="I107" s="44"/>
      <c r="J107" s="44"/>
      <c r="K107" s="125"/>
      <c r="L107" s="77" t="str">
        <f t="shared" si="12"/>
        <v>0일</v>
      </c>
      <c r="M107" s="9">
        <f t="shared" si="11"/>
        <v>0</v>
      </c>
      <c r="N107" s="44"/>
      <c r="O107" s="44"/>
      <c r="P107" s="125"/>
      <c r="Q107" s="77" t="str">
        <f t="shared" si="13"/>
        <v>0일</v>
      </c>
      <c r="R107" s="18">
        <f t="shared" si="8"/>
        <v>0</v>
      </c>
      <c r="S107" s="19"/>
      <c r="T107" s="19"/>
      <c r="U107" s="19"/>
      <c r="V107" s="19"/>
      <c r="W107" s="19"/>
      <c r="X107" s="19"/>
      <c r="Y107" s="19"/>
      <c r="Z107" s="19"/>
      <c r="AA107" s="19"/>
      <c r="AB107" s="130"/>
      <c r="AC107" s="19"/>
      <c r="AD107" s="19"/>
      <c r="AE107" s="19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</row>
    <row r="108" spans="2:79" ht="12.75" customHeight="1">
      <c r="B108" s="15">
        <f t="shared" si="14"/>
        <v>95</v>
      </c>
      <c r="C108" s="120"/>
      <c r="D108" s="7">
        <v>9</v>
      </c>
      <c r="E108" s="22"/>
      <c r="F108" s="8"/>
      <c r="G108" s="22" t="s">
        <v>0</v>
      </c>
      <c r="H108" s="17">
        <f t="shared" ca="1" si="10"/>
        <v>-1</v>
      </c>
      <c r="I108" s="44"/>
      <c r="J108" s="44"/>
      <c r="K108" s="125"/>
      <c r="L108" s="77" t="str">
        <f t="shared" si="12"/>
        <v>0일</v>
      </c>
      <c r="M108" s="9">
        <f t="shared" si="11"/>
        <v>0</v>
      </c>
      <c r="N108" s="44"/>
      <c r="O108" s="44"/>
      <c r="P108" s="125"/>
      <c r="Q108" s="77" t="str">
        <f t="shared" si="13"/>
        <v>0일</v>
      </c>
      <c r="R108" s="18">
        <f t="shared" si="8"/>
        <v>0</v>
      </c>
      <c r="S108" s="19"/>
      <c r="T108" s="19"/>
      <c r="U108" s="19"/>
      <c r="V108" s="19"/>
      <c r="W108" s="19"/>
      <c r="X108" s="19"/>
      <c r="Y108" s="19"/>
      <c r="Z108" s="19"/>
      <c r="AA108" s="19"/>
      <c r="AB108" s="130"/>
      <c r="AC108" s="19"/>
      <c r="AD108" s="19"/>
      <c r="AE108" s="19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</row>
    <row r="109" spans="2:79" ht="12.75" customHeight="1" thickBot="1">
      <c r="B109" s="15">
        <f t="shared" si="14"/>
        <v>96</v>
      </c>
      <c r="C109" s="122"/>
      <c r="D109" s="7">
        <v>9</v>
      </c>
      <c r="E109" s="26"/>
      <c r="F109" s="25"/>
      <c r="G109" s="26" t="s">
        <v>4</v>
      </c>
      <c r="H109" s="27">
        <f t="shared" ca="1" si="10"/>
        <v>-1</v>
      </c>
      <c r="I109" s="45"/>
      <c r="J109" s="45"/>
      <c r="K109" s="126"/>
      <c r="L109" s="77" t="str">
        <f t="shared" si="12"/>
        <v>0일</v>
      </c>
      <c r="M109" s="28">
        <f t="shared" si="11"/>
        <v>0</v>
      </c>
      <c r="N109" s="45"/>
      <c r="O109" s="45"/>
      <c r="P109" s="126"/>
      <c r="Q109" s="77" t="str">
        <f t="shared" si="13"/>
        <v>0일</v>
      </c>
      <c r="R109" s="29">
        <f t="shared" si="8"/>
        <v>0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131"/>
      <c r="AC109" s="30"/>
      <c r="AD109" s="30"/>
      <c r="AE109" s="30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</row>
    <row r="110" spans="2:79" ht="3.75" customHeight="1"/>
    <row r="111" spans="2:79">
      <c r="B111" s="231" t="s">
        <v>14</v>
      </c>
      <c r="C111" s="231"/>
      <c r="D111" s="37" t="s">
        <v>18</v>
      </c>
      <c r="E111" s="46" t="s">
        <v>18</v>
      </c>
      <c r="F111" s="37" t="s">
        <v>18</v>
      </c>
      <c r="G111" s="37" t="s">
        <v>18</v>
      </c>
      <c r="H111" s="37" t="s">
        <v>18</v>
      </c>
      <c r="I111" s="37" t="s">
        <v>18</v>
      </c>
      <c r="J111" s="37" t="s">
        <v>18</v>
      </c>
      <c r="K111" s="37" t="s">
        <v>18</v>
      </c>
      <c r="L111" s="37" t="s">
        <v>18</v>
      </c>
      <c r="M111" s="37" t="s">
        <v>18</v>
      </c>
      <c r="N111" s="37" t="s">
        <v>18</v>
      </c>
      <c r="O111" s="37" t="s">
        <v>18</v>
      </c>
      <c r="P111" s="37" t="s">
        <v>18</v>
      </c>
      <c r="Q111" s="37" t="s">
        <v>18</v>
      </c>
      <c r="R111" s="37" t="s">
        <v>18</v>
      </c>
      <c r="S111" s="37" t="s">
        <v>18</v>
      </c>
      <c r="T111" s="37" t="s">
        <v>18</v>
      </c>
      <c r="U111" s="37" t="s">
        <v>18</v>
      </c>
      <c r="V111" s="37" t="s">
        <v>18</v>
      </c>
      <c r="W111" s="37" t="s">
        <v>18</v>
      </c>
      <c r="X111" s="37" t="s">
        <v>18</v>
      </c>
      <c r="Y111" s="37" t="s">
        <v>18</v>
      </c>
      <c r="Z111" s="37" t="s">
        <v>18</v>
      </c>
      <c r="AA111" s="37" t="s">
        <v>18</v>
      </c>
      <c r="AB111" s="37" t="s">
        <v>18</v>
      </c>
      <c r="AC111" s="37" t="s">
        <v>18</v>
      </c>
      <c r="AD111" s="37" t="s">
        <v>18</v>
      </c>
      <c r="AE111" s="37" t="s">
        <v>18</v>
      </c>
      <c r="AF111" s="37" t="s">
        <v>18</v>
      </c>
      <c r="AG111" s="37" t="s">
        <v>18</v>
      </c>
      <c r="AH111" s="37" t="s">
        <v>18</v>
      </c>
      <c r="AI111" s="37" t="s">
        <v>18</v>
      </c>
      <c r="AJ111" s="37" t="s">
        <v>18</v>
      </c>
      <c r="AK111" s="37" t="s">
        <v>18</v>
      </c>
      <c r="AL111" s="37" t="s">
        <v>18</v>
      </c>
      <c r="AM111" s="37" t="s">
        <v>18</v>
      </c>
      <c r="AN111" s="37" t="s">
        <v>18</v>
      </c>
      <c r="AO111" s="37" t="s">
        <v>18</v>
      </c>
      <c r="AP111" s="37" t="s">
        <v>18</v>
      </c>
      <c r="AQ111" s="37" t="s">
        <v>18</v>
      </c>
      <c r="AR111" s="37" t="s">
        <v>18</v>
      </c>
      <c r="AS111" s="37" t="s">
        <v>18</v>
      </c>
      <c r="AT111" s="37" t="s">
        <v>18</v>
      </c>
      <c r="AU111" s="37" t="s">
        <v>18</v>
      </c>
      <c r="AV111" s="37" t="s">
        <v>18</v>
      </c>
      <c r="AW111" s="37" t="s">
        <v>18</v>
      </c>
      <c r="AX111" s="37" t="s">
        <v>18</v>
      </c>
      <c r="AY111" s="37" t="s">
        <v>18</v>
      </c>
      <c r="AZ111" s="37" t="s">
        <v>18</v>
      </c>
      <c r="BA111" s="37" t="s">
        <v>18</v>
      </c>
      <c r="BB111" s="37" t="s">
        <v>18</v>
      </c>
      <c r="BC111" s="37" t="s">
        <v>18</v>
      </c>
      <c r="BD111" s="37" t="s">
        <v>18</v>
      </c>
      <c r="BE111" s="37" t="s">
        <v>18</v>
      </c>
      <c r="BF111" s="37" t="s">
        <v>18</v>
      </c>
      <c r="BG111" s="37" t="s">
        <v>18</v>
      </c>
      <c r="BH111" s="37" t="s">
        <v>18</v>
      </c>
      <c r="BI111" s="37" t="s">
        <v>18</v>
      </c>
      <c r="BJ111" s="37" t="s">
        <v>18</v>
      </c>
      <c r="BK111" s="37" t="s">
        <v>18</v>
      </c>
      <c r="BL111" s="37" t="s">
        <v>18</v>
      </c>
      <c r="BM111" s="37" t="s">
        <v>18</v>
      </c>
      <c r="BN111" s="37" t="s">
        <v>18</v>
      </c>
      <c r="BO111" s="37" t="s">
        <v>18</v>
      </c>
      <c r="BP111" s="37" t="s">
        <v>18</v>
      </c>
      <c r="BQ111" s="37" t="s">
        <v>18</v>
      </c>
      <c r="BR111" s="37" t="s">
        <v>18</v>
      </c>
      <c r="BS111" s="37" t="s">
        <v>18</v>
      </c>
      <c r="BT111" s="37" t="s">
        <v>18</v>
      </c>
      <c r="BU111" s="37" t="s">
        <v>18</v>
      </c>
      <c r="BV111" s="37" t="s">
        <v>18</v>
      </c>
      <c r="BW111" s="37" t="s">
        <v>18</v>
      </c>
      <c r="BX111" s="37" t="s">
        <v>18</v>
      </c>
      <c r="BY111" s="37" t="s">
        <v>18</v>
      </c>
      <c r="BZ111" s="37" t="s">
        <v>18</v>
      </c>
      <c r="CA111" s="37" t="s">
        <v>18</v>
      </c>
    </row>
  </sheetData>
  <mergeCells count="43">
    <mergeCell ref="B2:R2"/>
    <mergeCell ref="B4:C4"/>
    <mergeCell ref="D4:F4"/>
    <mergeCell ref="B6:C6"/>
    <mergeCell ref="D6:F6"/>
    <mergeCell ref="G6:G8"/>
    <mergeCell ref="B8:C8"/>
    <mergeCell ref="D8:F8"/>
    <mergeCell ref="L12:L13"/>
    <mergeCell ref="BB10:BF10"/>
    <mergeCell ref="BG10:BJ10"/>
    <mergeCell ref="BK10:BN10"/>
    <mergeCell ref="B10:C10"/>
    <mergeCell ref="I10:M11"/>
    <mergeCell ref="N10:R11"/>
    <mergeCell ref="B11:B13"/>
    <mergeCell ref="G11:G13"/>
    <mergeCell ref="H11:H13"/>
    <mergeCell ref="B111:C111"/>
    <mergeCell ref="S10:W10"/>
    <mergeCell ref="X10:AA10"/>
    <mergeCell ref="M12:M13"/>
    <mergeCell ref="N12:N13"/>
    <mergeCell ref="O12:O13"/>
    <mergeCell ref="P12:P13"/>
    <mergeCell ref="Q12:Q13"/>
    <mergeCell ref="R12:R13"/>
    <mergeCell ref="C12:C13"/>
    <mergeCell ref="D12:D13"/>
    <mergeCell ref="E12:E13"/>
    <mergeCell ref="F12:F13"/>
    <mergeCell ref="I12:I13"/>
    <mergeCell ref="J12:J13"/>
    <mergeCell ref="K12:K13"/>
    <mergeCell ref="BO10:BS10"/>
    <mergeCell ref="BT10:BW10"/>
    <mergeCell ref="BX10:CA10"/>
    <mergeCell ref="AB10:AE10"/>
    <mergeCell ref="AF10:AJ10"/>
    <mergeCell ref="AK10:AN10"/>
    <mergeCell ref="AO10:AR10"/>
    <mergeCell ref="AX10:BA10"/>
    <mergeCell ref="AS10:AW10"/>
  </mergeCells>
  <phoneticPr fontId="2" type="noConversion"/>
  <conditionalFormatting sqref="H14:H109">
    <cfRule type="iconSet" priority="16">
      <iconSet iconSet="3Symbols" showValue="0">
        <cfvo type="percent" val="0"/>
        <cfvo type="num" val="0"/>
        <cfvo type="num" val="1"/>
      </iconSet>
    </cfRule>
  </conditionalFormatting>
  <conditionalFormatting sqref="C14:R109">
    <cfRule type="expression" dxfId="38" priority="5">
      <formula>$H14&lt;0</formula>
    </cfRule>
    <cfRule type="expression" dxfId="37" priority="15">
      <formula>IF(ISBLANK($O14)=FALSE,1,0)</formula>
    </cfRule>
  </conditionalFormatting>
  <conditionalFormatting sqref="S14:CA109">
    <cfRule type="expression" dxfId="36" priority="3">
      <formula>IF(S$12=$F$10,1,0)</formula>
    </cfRule>
    <cfRule type="expression" dxfId="35" priority="20">
      <formula>(IF((S$13&lt;=$J14),(IF((S$13&gt;=$I14),1,2)),3)=1)</formula>
    </cfRule>
  </conditionalFormatting>
  <conditionalFormatting sqref="C14:G109">
    <cfRule type="expression" dxfId="34" priority="6">
      <formula>(IF($D14=1,1,0)=1)</formula>
    </cfRule>
    <cfRule type="expression" dxfId="33" priority="7">
      <formula>(IF($D14=2,1,0)=1)</formula>
    </cfRule>
    <cfRule type="expression" dxfId="32" priority="8">
      <formula>(IF($D14=3,1,0)=1)</formula>
    </cfRule>
    <cfRule type="expression" dxfId="31" priority="9">
      <formula>(IF($D14=4,1,0)=1)</formula>
    </cfRule>
    <cfRule type="expression" dxfId="30" priority="10">
      <formula>(IF($D14=5,1,0)=1)</formula>
    </cfRule>
    <cfRule type="expression" dxfId="29" priority="11">
      <formula>(IF($D14=6,1,0)=1)</formula>
    </cfRule>
    <cfRule type="expression" dxfId="28" priority="12">
      <formula>(IF($D14=7,1,0)=1)</formula>
    </cfRule>
    <cfRule type="expression" dxfId="27" priority="13">
      <formula>(IF($D14=8,1,0)=1)</formula>
    </cfRule>
    <cfRule type="expression" dxfId="26" priority="14">
      <formula>(IF($D14=9,1,0)=1)</formula>
    </cfRule>
  </conditionalFormatting>
  <conditionalFormatting sqref="C14:CA109">
    <cfRule type="expression" dxfId="25" priority="4">
      <formula>(IF($D14=0,1,0)=1)</formula>
    </cfRule>
  </conditionalFormatting>
  <conditionalFormatting sqref="S12:CA109">
    <cfRule type="expression" dxfId="24" priority="21">
      <formula>(IF(OR(S$13=$H$8,S$13=$I$8,S$13=$J$8,S$13=$K$8,S$13=$L$8,S$13=$M$8,S$13=$N$8,S$13=$O$8,S$13=$P$8,S$13=$Q$8),1,0))</formula>
    </cfRule>
  </conditionalFormatting>
  <conditionalFormatting sqref="H8:Q8">
    <cfRule type="expression" dxfId="23" priority="2">
      <formula>(IF(ISBLANK(H$8)=FALSE,1,0))</formula>
    </cfRule>
  </conditionalFormatting>
  <conditionalFormatting sqref="H6:Q6">
    <cfRule type="expression" dxfId="22" priority="1">
      <formula>(IF(ISBLANK(H$8)=FALSE,1,0))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1:CC111"/>
  <sheetViews>
    <sheetView showGridLines="0" zoomScaleNormal="100" workbookViewId="0">
      <pane xSplit="18" ySplit="13" topLeftCell="S14" activePane="bottomRight" state="frozen"/>
      <selection pane="topRight" activeCell="Q1" sqref="Q1"/>
      <selection pane="bottomLeft" activeCell="A10" sqref="A10"/>
      <selection pane="bottomRight" activeCell="B6" sqref="B6:C6"/>
    </sheetView>
  </sheetViews>
  <sheetFormatPr defaultColWidth="9.140625" defaultRowHeight="12"/>
  <cols>
    <col min="1" max="1" width="1" style="1" customWidth="1"/>
    <col min="2" max="2" width="5.85546875" style="1" customWidth="1"/>
    <col min="3" max="3" width="16.28515625" style="4" bestFit="1" customWidth="1"/>
    <col min="4" max="4" width="6.42578125" style="4" bestFit="1" customWidth="1"/>
    <col min="5" max="5" width="6.7109375" style="2" customWidth="1"/>
    <col min="6" max="6" width="23.7109375" style="3" customWidth="1"/>
    <col min="7" max="7" width="10" style="4" customWidth="1"/>
    <col min="8" max="8" width="6" style="3" customWidth="1"/>
    <col min="9" max="11" width="5.85546875" style="4" bestFit="1" customWidth="1"/>
    <col min="12" max="12" width="5.5703125" style="4" bestFit="1" customWidth="1"/>
    <col min="13" max="13" width="6.7109375" style="3" customWidth="1"/>
    <col min="14" max="16" width="5.85546875" style="4" bestFit="1" customWidth="1"/>
    <col min="17" max="17" width="5.140625" style="4" bestFit="1" customWidth="1"/>
    <col min="18" max="18" width="6" style="4" customWidth="1"/>
    <col min="19" max="31" width="3.85546875" style="5" bestFit="1" customWidth="1"/>
    <col min="32" max="81" width="3.85546875" style="4" bestFit="1" customWidth="1"/>
    <col min="82" max="16384" width="9.140625" style="1"/>
  </cols>
  <sheetData>
    <row r="1" spans="2:81" ht="7.5" customHeight="1"/>
    <row r="2" spans="2:81" ht="18" customHeight="1">
      <c r="B2" s="255" t="s">
        <v>82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7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</row>
    <row r="3" spans="2:81" ht="5.25" customHeight="1"/>
    <row r="4" spans="2:81" ht="13.5" customHeight="1">
      <c r="B4" s="273" t="s">
        <v>48</v>
      </c>
      <c r="C4" s="273"/>
      <c r="D4" s="258" t="s">
        <v>105</v>
      </c>
      <c r="E4" s="258"/>
      <c r="F4" s="258"/>
    </row>
    <row r="5" spans="2:81" ht="5.25" customHeight="1">
      <c r="B5" s="70"/>
      <c r="C5" s="70"/>
    </row>
    <row r="6" spans="2:81" ht="13.5">
      <c r="B6" s="273" t="s">
        <v>46</v>
      </c>
      <c r="C6" s="273"/>
      <c r="D6" s="259" t="s">
        <v>106</v>
      </c>
      <c r="E6" s="259"/>
      <c r="F6" s="259"/>
      <c r="G6" s="260" t="s">
        <v>100</v>
      </c>
      <c r="H6" s="139">
        <v>1</v>
      </c>
      <c r="I6" s="139">
        <v>2</v>
      </c>
      <c r="J6" s="139">
        <v>3</v>
      </c>
      <c r="K6" s="139">
        <v>4</v>
      </c>
      <c r="L6" s="139">
        <v>5</v>
      </c>
      <c r="M6" s="139">
        <v>6</v>
      </c>
      <c r="N6" s="139">
        <v>7</v>
      </c>
      <c r="O6" s="139">
        <v>8</v>
      </c>
      <c r="P6" s="139">
        <v>9</v>
      </c>
      <c r="Q6" s="139">
        <v>10</v>
      </c>
    </row>
    <row r="7" spans="2:81" ht="5.25" customHeight="1">
      <c r="B7" s="70"/>
      <c r="C7" s="70"/>
      <c r="G7" s="261"/>
      <c r="H7" s="135"/>
      <c r="I7" s="136"/>
      <c r="J7" s="136"/>
      <c r="K7" s="136"/>
      <c r="L7" s="136"/>
      <c r="M7" s="137"/>
      <c r="N7" s="136"/>
      <c r="O7" s="136"/>
      <c r="P7" s="136"/>
      <c r="Q7" s="138"/>
    </row>
    <row r="8" spans="2:81" ht="13.5" customHeight="1">
      <c r="B8" s="272" t="s">
        <v>47</v>
      </c>
      <c r="C8" s="272"/>
      <c r="D8" s="264">
        <v>41075</v>
      </c>
      <c r="E8" s="264"/>
      <c r="F8" s="264"/>
      <c r="G8" s="262"/>
      <c r="H8" s="140">
        <v>41066</v>
      </c>
      <c r="I8" s="140"/>
      <c r="J8" s="140"/>
      <c r="K8" s="140"/>
      <c r="L8" s="140"/>
      <c r="M8" s="140"/>
      <c r="N8" s="140"/>
      <c r="O8" s="140"/>
      <c r="P8" s="140"/>
      <c r="Q8" s="140"/>
    </row>
    <row r="9" spans="2:81" ht="8.25" customHeight="1" thickBot="1"/>
    <row r="10" spans="2:81" ht="13.5" customHeight="1">
      <c r="B10" s="246" t="s">
        <v>7</v>
      </c>
      <c r="C10" s="247"/>
      <c r="D10" s="33">
        <v>41057</v>
      </c>
      <c r="E10" s="34" t="s">
        <v>2</v>
      </c>
      <c r="F10" s="49">
        <v>41059</v>
      </c>
      <c r="G10" s="34" t="s">
        <v>8</v>
      </c>
      <c r="H10" s="35" t="str">
        <f>WEEKNUM($F$10) &amp; "th"</f>
        <v>22th</v>
      </c>
      <c r="I10" s="248" t="s">
        <v>12</v>
      </c>
      <c r="J10" s="248"/>
      <c r="K10" s="248"/>
      <c r="L10" s="248"/>
      <c r="M10" s="248"/>
      <c r="N10" s="248" t="s">
        <v>13</v>
      </c>
      <c r="O10" s="248"/>
      <c r="P10" s="248"/>
      <c r="Q10" s="248"/>
      <c r="R10" s="248"/>
      <c r="S10" s="244" t="str">
        <f>WEEKNUM(S11) &amp; "th"</f>
        <v>22th</v>
      </c>
      <c r="T10" s="244"/>
      <c r="U10" s="244"/>
      <c r="V10" s="244"/>
      <c r="W10" s="244"/>
      <c r="X10" s="244"/>
      <c r="Y10" s="244"/>
      <c r="Z10" s="244" t="str">
        <f>WEEKNUM(Z11) &amp; "th"</f>
        <v>23th</v>
      </c>
      <c r="AA10" s="244"/>
      <c r="AB10" s="244"/>
      <c r="AC10" s="244"/>
      <c r="AD10" s="244"/>
      <c r="AE10" s="244"/>
      <c r="AF10" s="244"/>
      <c r="AG10" s="244" t="str">
        <f>WEEKNUM(AG11) &amp; "th"</f>
        <v>24th</v>
      </c>
      <c r="AH10" s="244"/>
      <c r="AI10" s="244"/>
      <c r="AJ10" s="244"/>
      <c r="AK10" s="244"/>
      <c r="AL10" s="244"/>
      <c r="AM10" s="244"/>
      <c r="AN10" s="244" t="str">
        <f>WEEKNUM(AN11) &amp; "th"</f>
        <v>25th</v>
      </c>
      <c r="AO10" s="244"/>
      <c r="AP10" s="244"/>
      <c r="AQ10" s="244"/>
      <c r="AR10" s="244"/>
      <c r="AS10" s="244"/>
      <c r="AT10" s="244"/>
      <c r="AU10" s="244" t="str">
        <f>WEEKNUM(AU11) &amp; "th"</f>
        <v>26th</v>
      </c>
      <c r="AV10" s="244"/>
      <c r="AW10" s="244"/>
      <c r="AX10" s="244"/>
      <c r="AY10" s="244"/>
      <c r="AZ10" s="244"/>
      <c r="BA10" s="244"/>
      <c r="BB10" s="244" t="str">
        <f>WEEKNUM(BB11) &amp; "th"</f>
        <v>27th</v>
      </c>
      <c r="BC10" s="244"/>
      <c r="BD10" s="244"/>
      <c r="BE10" s="244"/>
      <c r="BF10" s="244"/>
      <c r="BG10" s="244"/>
      <c r="BH10" s="244"/>
      <c r="BI10" s="244" t="str">
        <f>WEEKNUM(BI11) &amp; "th"</f>
        <v>28th</v>
      </c>
      <c r="BJ10" s="244"/>
      <c r="BK10" s="244"/>
      <c r="BL10" s="244"/>
      <c r="BM10" s="244"/>
      <c r="BN10" s="244"/>
      <c r="BO10" s="244"/>
      <c r="BP10" s="244" t="str">
        <f>WEEKNUM(BP11) &amp; "th"</f>
        <v>29th</v>
      </c>
      <c r="BQ10" s="244"/>
      <c r="BR10" s="244"/>
      <c r="BS10" s="244"/>
      <c r="BT10" s="244"/>
      <c r="BU10" s="244"/>
      <c r="BV10" s="244"/>
      <c r="BW10" s="244" t="str">
        <f>WEEKNUM(BW11) &amp; "th"</f>
        <v>30th</v>
      </c>
      <c r="BX10" s="244"/>
      <c r="BY10" s="244"/>
      <c r="BZ10" s="244"/>
      <c r="CA10" s="244"/>
      <c r="CB10" s="244"/>
      <c r="CC10" s="245"/>
    </row>
    <row r="11" spans="2:81" ht="13.5" customHeight="1">
      <c r="B11" s="250" t="s">
        <v>9</v>
      </c>
      <c r="C11" s="50" t="s">
        <v>6</v>
      </c>
      <c r="D11" s="43"/>
      <c r="E11" s="38"/>
      <c r="F11" s="39"/>
      <c r="G11" s="249" t="s">
        <v>3</v>
      </c>
      <c r="H11" s="253" t="s">
        <v>1</v>
      </c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37">
        <f>S12</f>
        <v>41057</v>
      </c>
      <c r="T11" s="237"/>
      <c r="U11" s="237"/>
      <c r="V11" s="237"/>
      <c r="W11" s="237"/>
      <c r="X11" s="237"/>
      <c r="Y11" s="237"/>
      <c r="Z11" s="237">
        <f>Z12</f>
        <v>41064</v>
      </c>
      <c r="AA11" s="237"/>
      <c r="AB11" s="237"/>
      <c r="AC11" s="237"/>
      <c r="AD11" s="237"/>
      <c r="AE11" s="237"/>
      <c r="AF11" s="237"/>
      <c r="AG11" s="237">
        <f>AG12</f>
        <v>41071</v>
      </c>
      <c r="AH11" s="237"/>
      <c r="AI11" s="237"/>
      <c r="AJ11" s="237"/>
      <c r="AK11" s="237"/>
      <c r="AL11" s="237"/>
      <c r="AM11" s="237"/>
      <c r="AN11" s="237">
        <f>AN12</f>
        <v>41078</v>
      </c>
      <c r="AO11" s="237"/>
      <c r="AP11" s="237"/>
      <c r="AQ11" s="237"/>
      <c r="AR11" s="237"/>
      <c r="AS11" s="237"/>
      <c r="AT11" s="237"/>
      <c r="AU11" s="237">
        <f>AU12</f>
        <v>41085</v>
      </c>
      <c r="AV11" s="237"/>
      <c r="AW11" s="237"/>
      <c r="AX11" s="237"/>
      <c r="AY11" s="237"/>
      <c r="AZ11" s="237"/>
      <c r="BA11" s="237"/>
      <c r="BB11" s="237">
        <f>BB12</f>
        <v>41092</v>
      </c>
      <c r="BC11" s="237"/>
      <c r="BD11" s="237"/>
      <c r="BE11" s="237"/>
      <c r="BF11" s="237"/>
      <c r="BG11" s="237"/>
      <c r="BH11" s="237"/>
      <c r="BI11" s="237">
        <f>BI12</f>
        <v>41099</v>
      </c>
      <c r="BJ11" s="237"/>
      <c r="BK11" s="237"/>
      <c r="BL11" s="237"/>
      <c r="BM11" s="237"/>
      <c r="BN11" s="237"/>
      <c r="BO11" s="237"/>
      <c r="BP11" s="237">
        <f>BP12</f>
        <v>41106</v>
      </c>
      <c r="BQ11" s="237"/>
      <c r="BR11" s="237"/>
      <c r="BS11" s="237"/>
      <c r="BT11" s="237"/>
      <c r="BU11" s="237"/>
      <c r="BV11" s="237"/>
      <c r="BW11" s="237">
        <f>BW12</f>
        <v>41113</v>
      </c>
      <c r="BX11" s="237"/>
      <c r="BY11" s="237"/>
      <c r="BZ11" s="237"/>
      <c r="CA11" s="237"/>
      <c r="CB11" s="237"/>
      <c r="CC11" s="238"/>
    </row>
    <row r="12" spans="2:81" s="2" customFormat="1" ht="13.5" customHeight="1">
      <c r="B12" s="250"/>
      <c r="C12" s="239" t="s">
        <v>15</v>
      </c>
      <c r="D12" s="240" t="s">
        <v>22</v>
      </c>
      <c r="E12" s="241" t="s">
        <v>21</v>
      </c>
      <c r="F12" s="242" t="s">
        <v>5</v>
      </c>
      <c r="G12" s="249"/>
      <c r="H12" s="254"/>
      <c r="I12" s="232" t="s">
        <v>19</v>
      </c>
      <c r="J12" s="232" t="s">
        <v>20</v>
      </c>
      <c r="K12" s="243" t="s">
        <v>98</v>
      </c>
      <c r="L12" s="232" t="s">
        <v>16</v>
      </c>
      <c r="M12" s="232" t="s">
        <v>17</v>
      </c>
      <c r="N12" s="234" t="s">
        <v>19</v>
      </c>
      <c r="O12" s="234" t="s">
        <v>20</v>
      </c>
      <c r="P12" s="236" t="s">
        <v>98</v>
      </c>
      <c r="Q12" s="234" t="s">
        <v>16</v>
      </c>
      <c r="R12" s="234" t="s">
        <v>17</v>
      </c>
      <c r="S12" s="6">
        <f t="shared" ref="S12:BH12" si="0">S13</f>
        <v>41057</v>
      </c>
      <c r="T12" s="6">
        <f t="shared" si="0"/>
        <v>41058</v>
      </c>
      <c r="U12" s="6">
        <f t="shared" si="0"/>
        <v>41059</v>
      </c>
      <c r="V12" s="6">
        <f t="shared" si="0"/>
        <v>41060</v>
      </c>
      <c r="W12" s="6">
        <f t="shared" si="0"/>
        <v>41061</v>
      </c>
      <c r="X12" s="6">
        <f t="shared" si="0"/>
        <v>41062</v>
      </c>
      <c r="Y12" s="6">
        <f t="shared" si="0"/>
        <v>41063</v>
      </c>
      <c r="Z12" s="6">
        <f t="shared" si="0"/>
        <v>41064</v>
      </c>
      <c r="AA12" s="6">
        <f t="shared" si="0"/>
        <v>41065</v>
      </c>
      <c r="AB12" s="143">
        <f t="shared" si="0"/>
        <v>41066</v>
      </c>
      <c r="AC12" s="6">
        <f t="shared" si="0"/>
        <v>41067</v>
      </c>
      <c r="AD12" s="6">
        <f t="shared" si="0"/>
        <v>41068</v>
      </c>
      <c r="AE12" s="6">
        <f t="shared" si="0"/>
        <v>41069</v>
      </c>
      <c r="AF12" s="6">
        <f t="shared" si="0"/>
        <v>41070</v>
      </c>
      <c r="AG12" s="6">
        <f t="shared" si="0"/>
        <v>41071</v>
      </c>
      <c r="AH12" s="6">
        <f t="shared" si="0"/>
        <v>41072</v>
      </c>
      <c r="AI12" s="6">
        <f t="shared" si="0"/>
        <v>41073</v>
      </c>
      <c r="AJ12" s="6">
        <f t="shared" si="0"/>
        <v>41074</v>
      </c>
      <c r="AK12" s="6">
        <f t="shared" si="0"/>
        <v>41075</v>
      </c>
      <c r="AL12" s="6">
        <f t="shared" si="0"/>
        <v>41076</v>
      </c>
      <c r="AM12" s="6">
        <f t="shared" si="0"/>
        <v>41077</v>
      </c>
      <c r="AN12" s="6">
        <f t="shared" si="0"/>
        <v>41078</v>
      </c>
      <c r="AO12" s="6">
        <f t="shared" si="0"/>
        <v>41079</v>
      </c>
      <c r="AP12" s="6">
        <f t="shared" si="0"/>
        <v>41080</v>
      </c>
      <c r="AQ12" s="6">
        <f t="shared" si="0"/>
        <v>41081</v>
      </c>
      <c r="AR12" s="6">
        <f t="shared" si="0"/>
        <v>41082</v>
      </c>
      <c r="AS12" s="6">
        <f t="shared" si="0"/>
        <v>41083</v>
      </c>
      <c r="AT12" s="6">
        <f t="shared" si="0"/>
        <v>41084</v>
      </c>
      <c r="AU12" s="6">
        <f t="shared" si="0"/>
        <v>41085</v>
      </c>
      <c r="AV12" s="6">
        <f t="shared" si="0"/>
        <v>41086</v>
      </c>
      <c r="AW12" s="6">
        <f t="shared" si="0"/>
        <v>41087</v>
      </c>
      <c r="AX12" s="6">
        <f t="shared" si="0"/>
        <v>41088</v>
      </c>
      <c r="AY12" s="6">
        <f t="shared" si="0"/>
        <v>41089</v>
      </c>
      <c r="AZ12" s="6">
        <f t="shared" si="0"/>
        <v>41090</v>
      </c>
      <c r="BA12" s="6">
        <f t="shared" si="0"/>
        <v>41091</v>
      </c>
      <c r="BB12" s="6">
        <f t="shared" si="0"/>
        <v>41092</v>
      </c>
      <c r="BC12" s="6">
        <f t="shared" si="0"/>
        <v>41093</v>
      </c>
      <c r="BD12" s="6">
        <f t="shared" si="0"/>
        <v>41094</v>
      </c>
      <c r="BE12" s="6">
        <f t="shared" si="0"/>
        <v>41095</v>
      </c>
      <c r="BF12" s="6">
        <f t="shared" si="0"/>
        <v>41096</v>
      </c>
      <c r="BG12" s="6">
        <f t="shared" si="0"/>
        <v>41097</v>
      </c>
      <c r="BH12" s="6">
        <f t="shared" si="0"/>
        <v>41098</v>
      </c>
      <c r="BI12" s="6">
        <f>BI13</f>
        <v>41099</v>
      </c>
      <c r="BJ12" s="6">
        <f>BJ13</f>
        <v>41100</v>
      </c>
      <c r="BK12" s="6">
        <f t="shared" ref="BK12:BL12" si="1">BK13</f>
        <v>41101</v>
      </c>
      <c r="BL12" s="6">
        <f t="shared" si="1"/>
        <v>41102</v>
      </c>
      <c r="BM12" s="6">
        <f>BM13</f>
        <v>41103</v>
      </c>
      <c r="BN12" s="6">
        <f>BN13</f>
        <v>41104</v>
      </c>
      <c r="BO12" s="6">
        <f>BO13</f>
        <v>41105</v>
      </c>
      <c r="BP12" s="6">
        <f>BP13</f>
        <v>41106</v>
      </c>
      <c r="BQ12" s="6">
        <f>BQ13</f>
        <v>41107</v>
      </c>
      <c r="BR12" s="6">
        <f t="shared" ref="BR12:BS12" si="2">BR13</f>
        <v>41108</v>
      </c>
      <c r="BS12" s="6">
        <f t="shared" si="2"/>
        <v>41109</v>
      </c>
      <c r="BT12" s="6">
        <f>BT13</f>
        <v>41110</v>
      </c>
      <c r="BU12" s="6">
        <f>BU13</f>
        <v>41111</v>
      </c>
      <c r="BV12" s="6">
        <f>BV13</f>
        <v>41112</v>
      </c>
      <c r="BW12" s="6">
        <f>BW13</f>
        <v>41113</v>
      </c>
      <c r="BX12" s="6">
        <f>BX13</f>
        <v>41114</v>
      </c>
      <c r="BY12" s="6">
        <f t="shared" ref="BY12:BZ12" si="3">BY13</f>
        <v>41115</v>
      </c>
      <c r="BZ12" s="6">
        <f t="shared" si="3"/>
        <v>41116</v>
      </c>
      <c r="CA12" s="6">
        <f>CA13</f>
        <v>41117</v>
      </c>
      <c r="CB12" s="6">
        <f>CB13</f>
        <v>41118</v>
      </c>
      <c r="CC12" s="36">
        <f>CC13</f>
        <v>41119</v>
      </c>
    </row>
    <row r="13" spans="2:81" s="42" customFormat="1" ht="14.25" customHeight="1" thickBot="1">
      <c r="B13" s="251"/>
      <c r="C13" s="239"/>
      <c r="D13" s="240"/>
      <c r="E13" s="241"/>
      <c r="F13" s="242"/>
      <c r="G13" s="252"/>
      <c r="H13" s="254"/>
      <c r="I13" s="233"/>
      <c r="J13" s="233"/>
      <c r="K13" s="233"/>
      <c r="L13" s="233"/>
      <c r="M13" s="233"/>
      <c r="N13" s="235"/>
      <c r="O13" s="235"/>
      <c r="P13" s="235"/>
      <c r="Q13" s="235"/>
      <c r="R13" s="235"/>
      <c r="S13" s="40">
        <f>D10</f>
        <v>41057</v>
      </c>
      <c r="T13" s="40">
        <f>S13+1</f>
        <v>41058</v>
      </c>
      <c r="U13" s="40">
        <f>T13+1</f>
        <v>41059</v>
      </c>
      <c r="V13" s="40">
        <f t="shared" ref="V13:AK13" si="4">U13+1</f>
        <v>41060</v>
      </c>
      <c r="W13" s="40">
        <f t="shared" si="4"/>
        <v>41061</v>
      </c>
      <c r="X13" s="40">
        <f t="shared" si="4"/>
        <v>41062</v>
      </c>
      <c r="Y13" s="40">
        <f t="shared" si="4"/>
        <v>41063</v>
      </c>
      <c r="Z13" s="40">
        <f t="shared" si="4"/>
        <v>41064</v>
      </c>
      <c r="AA13" s="40">
        <f t="shared" si="4"/>
        <v>41065</v>
      </c>
      <c r="AB13" s="144">
        <f t="shared" si="4"/>
        <v>41066</v>
      </c>
      <c r="AC13" s="40">
        <f t="shared" si="4"/>
        <v>41067</v>
      </c>
      <c r="AD13" s="40">
        <f t="shared" si="4"/>
        <v>41068</v>
      </c>
      <c r="AE13" s="40">
        <f t="shared" si="4"/>
        <v>41069</v>
      </c>
      <c r="AF13" s="40">
        <f t="shared" si="4"/>
        <v>41070</v>
      </c>
      <c r="AG13" s="40">
        <f t="shared" si="4"/>
        <v>41071</v>
      </c>
      <c r="AH13" s="40">
        <f t="shared" si="4"/>
        <v>41072</v>
      </c>
      <c r="AI13" s="40">
        <f t="shared" si="4"/>
        <v>41073</v>
      </c>
      <c r="AJ13" s="40">
        <f t="shared" si="4"/>
        <v>41074</v>
      </c>
      <c r="AK13" s="40">
        <f t="shared" si="4"/>
        <v>41075</v>
      </c>
      <c r="AL13" s="40">
        <f t="shared" ref="AL13:CC13" si="5">AK$13+1</f>
        <v>41076</v>
      </c>
      <c r="AM13" s="40">
        <f t="shared" si="5"/>
        <v>41077</v>
      </c>
      <c r="AN13" s="40">
        <f t="shared" si="5"/>
        <v>41078</v>
      </c>
      <c r="AO13" s="40">
        <f t="shared" si="5"/>
        <v>41079</v>
      </c>
      <c r="AP13" s="40">
        <f t="shared" si="5"/>
        <v>41080</v>
      </c>
      <c r="AQ13" s="40">
        <f t="shared" si="5"/>
        <v>41081</v>
      </c>
      <c r="AR13" s="40">
        <f t="shared" si="5"/>
        <v>41082</v>
      </c>
      <c r="AS13" s="40">
        <f t="shared" si="5"/>
        <v>41083</v>
      </c>
      <c r="AT13" s="40">
        <f t="shared" si="5"/>
        <v>41084</v>
      </c>
      <c r="AU13" s="40">
        <f t="shared" si="5"/>
        <v>41085</v>
      </c>
      <c r="AV13" s="40">
        <f t="shared" si="5"/>
        <v>41086</v>
      </c>
      <c r="AW13" s="40">
        <f t="shared" si="5"/>
        <v>41087</v>
      </c>
      <c r="AX13" s="40">
        <f t="shared" si="5"/>
        <v>41088</v>
      </c>
      <c r="AY13" s="40">
        <f t="shared" si="5"/>
        <v>41089</v>
      </c>
      <c r="AZ13" s="40">
        <f t="shared" si="5"/>
        <v>41090</v>
      </c>
      <c r="BA13" s="40">
        <f t="shared" si="5"/>
        <v>41091</v>
      </c>
      <c r="BB13" s="40">
        <f t="shared" si="5"/>
        <v>41092</v>
      </c>
      <c r="BC13" s="40">
        <f t="shared" si="5"/>
        <v>41093</v>
      </c>
      <c r="BD13" s="40">
        <f t="shared" si="5"/>
        <v>41094</v>
      </c>
      <c r="BE13" s="40">
        <f t="shared" si="5"/>
        <v>41095</v>
      </c>
      <c r="BF13" s="40">
        <f t="shared" si="5"/>
        <v>41096</v>
      </c>
      <c r="BG13" s="40">
        <f t="shared" si="5"/>
        <v>41097</v>
      </c>
      <c r="BH13" s="40">
        <f t="shared" si="5"/>
        <v>41098</v>
      </c>
      <c r="BI13" s="40">
        <f t="shared" si="5"/>
        <v>41099</v>
      </c>
      <c r="BJ13" s="40">
        <f t="shared" si="5"/>
        <v>41100</v>
      </c>
      <c r="BK13" s="40">
        <f t="shared" si="5"/>
        <v>41101</v>
      </c>
      <c r="BL13" s="40">
        <f t="shared" si="5"/>
        <v>41102</v>
      </c>
      <c r="BM13" s="40">
        <f t="shared" si="5"/>
        <v>41103</v>
      </c>
      <c r="BN13" s="40">
        <f t="shared" si="5"/>
        <v>41104</v>
      </c>
      <c r="BO13" s="40">
        <f t="shared" si="5"/>
        <v>41105</v>
      </c>
      <c r="BP13" s="40">
        <f t="shared" si="5"/>
        <v>41106</v>
      </c>
      <c r="BQ13" s="40">
        <f t="shared" si="5"/>
        <v>41107</v>
      </c>
      <c r="BR13" s="40">
        <f t="shared" si="5"/>
        <v>41108</v>
      </c>
      <c r="BS13" s="40">
        <f t="shared" si="5"/>
        <v>41109</v>
      </c>
      <c r="BT13" s="40">
        <f t="shared" si="5"/>
        <v>41110</v>
      </c>
      <c r="BU13" s="40">
        <f t="shared" si="5"/>
        <v>41111</v>
      </c>
      <c r="BV13" s="40">
        <f t="shared" si="5"/>
        <v>41112</v>
      </c>
      <c r="BW13" s="40">
        <f t="shared" si="5"/>
        <v>41113</v>
      </c>
      <c r="BX13" s="40">
        <f t="shared" si="5"/>
        <v>41114</v>
      </c>
      <c r="BY13" s="40">
        <f t="shared" si="5"/>
        <v>41115</v>
      </c>
      <c r="BZ13" s="40">
        <f t="shared" si="5"/>
        <v>41116</v>
      </c>
      <c r="CA13" s="40">
        <f t="shared" si="5"/>
        <v>41117</v>
      </c>
      <c r="CB13" s="40">
        <f t="shared" si="5"/>
        <v>41118</v>
      </c>
      <c r="CC13" s="41">
        <f t="shared" si="5"/>
        <v>41119</v>
      </c>
    </row>
    <row r="14" spans="2:81" ht="12.75" customHeight="1">
      <c r="B14" s="71">
        <v>1</v>
      </c>
      <c r="C14" s="118">
        <v>1</v>
      </c>
      <c r="D14" s="72">
        <v>1</v>
      </c>
      <c r="E14" s="73" t="s">
        <v>25</v>
      </c>
      <c r="F14" s="73" t="s">
        <v>49</v>
      </c>
      <c r="G14" s="74" t="s">
        <v>10</v>
      </c>
      <c r="H14" s="75">
        <f t="shared" ref="H14:H77" si="6">IF(ISBLANK($O14)=FALSE,1,IF($J14&lt;=$F$10,-1,0))</f>
        <v>1</v>
      </c>
      <c r="I14" s="76">
        <v>41058</v>
      </c>
      <c r="J14" s="76">
        <v>41061</v>
      </c>
      <c r="K14" s="123">
        <v>0.3</v>
      </c>
      <c r="L14" s="77" t="str">
        <f>CONCATENATE(NETWORKDAYS(I14,J14,0)-K14,"일")</f>
        <v>3.7일</v>
      </c>
      <c r="M14" s="78">
        <f t="shared" ref="M14:M77" si="7">WEEKNUM($J14)</f>
        <v>22</v>
      </c>
      <c r="N14" s="76">
        <v>41058</v>
      </c>
      <c r="O14" s="76">
        <v>41065</v>
      </c>
      <c r="P14" s="123">
        <v>0.3</v>
      </c>
      <c r="Q14" s="77" t="str">
        <f>CONCATENATE(NETWORKDAYS(N14,O14,0)-P14,"일")</f>
        <v>5.7일</v>
      </c>
      <c r="R14" s="79">
        <f>WEEKNUM($O14)</f>
        <v>23</v>
      </c>
      <c r="S14" s="12"/>
      <c r="T14" s="12"/>
      <c r="U14" s="12"/>
      <c r="V14" s="12"/>
      <c r="W14" s="12"/>
      <c r="X14" s="12"/>
      <c r="Y14" s="12"/>
      <c r="Z14" s="12"/>
      <c r="AA14" s="12"/>
      <c r="AB14" s="145"/>
      <c r="AC14" s="12"/>
      <c r="AD14" s="12"/>
      <c r="AE14" s="12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4"/>
    </row>
    <row r="15" spans="2:81" ht="12.75" customHeight="1">
      <c r="B15" s="71">
        <f>$B14+1</f>
        <v>2</v>
      </c>
      <c r="C15" s="118">
        <v>1.1000000000000001</v>
      </c>
      <c r="D15" s="72">
        <v>2</v>
      </c>
      <c r="E15" s="73" t="s">
        <v>26</v>
      </c>
      <c r="F15" s="73" t="s">
        <v>50</v>
      </c>
      <c r="G15" s="74" t="s">
        <v>11</v>
      </c>
      <c r="H15" s="75">
        <f t="shared" si="6"/>
        <v>-1</v>
      </c>
      <c r="I15" s="76">
        <v>41058</v>
      </c>
      <c r="J15" s="76">
        <v>41059</v>
      </c>
      <c r="K15" s="123">
        <v>0.1</v>
      </c>
      <c r="L15" s="77" t="str">
        <f t="shared" ref="L15:L78" si="8">CONCATENATE(NETWORKDAYS(I15,J15,0)-K15,"일")</f>
        <v>1.9일</v>
      </c>
      <c r="M15" s="78">
        <f t="shared" si="7"/>
        <v>22</v>
      </c>
      <c r="N15" s="76"/>
      <c r="O15" s="76"/>
      <c r="P15" s="123"/>
      <c r="Q15" s="77" t="str">
        <f t="shared" ref="Q15:Q78" si="9">CONCATENATE(NETWORKDAYS(N15,O15,0)-P15,"일")</f>
        <v>0일</v>
      </c>
      <c r="R15" s="79">
        <f t="shared" ref="R15:R109" si="10">WEEKNUM($O15)</f>
        <v>0</v>
      </c>
      <c r="S15" s="19"/>
      <c r="T15" s="19"/>
      <c r="U15" s="19"/>
      <c r="V15" s="19"/>
      <c r="W15" s="19"/>
      <c r="X15" s="19"/>
      <c r="Y15" s="19"/>
      <c r="Z15" s="19"/>
      <c r="AA15" s="19"/>
      <c r="AB15" s="146"/>
      <c r="AC15" s="19"/>
      <c r="AD15" s="19"/>
      <c r="AE15" s="19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1"/>
    </row>
    <row r="16" spans="2:81" ht="12.75" customHeight="1">
      <c r="B16" s="71">
        <f t="shared" ref="B16:B79" si="11">$B15+1</f>
        <v>3</v>
      </c>
      <c r="C16" s="118" t="s">
        <v>83</v>
      </c>
      <c r="D16" s="72">
        <v>3</v>
      </c>
      <c r="E16" s="73" t="s">
        <v>27</v>
      </c>
      <c r="F16" s="73" t="s">
        <v>51</v>
      </c>
      <c r="G16" s="74" t="s">
        <v>4</v>
      </c>
      <c r="H16" s="75">
        <f t="shared" si="6"/>
        <v>-1</v>
      </c>
      <c r="I16" s="76">
        <v>41057</v>
      </c>
      <c r="J16" s="76">
        <v>41058</v>
      </c>
      <c r="K16" s="123">
        <v>0.1</v>
      </c>
      <c r="L16" s="77" t="str">
        <f t="shared" si="8"/>
        <v>1.9일</v>
      </c>
      <c r="M16" s="78">
        <f t="shared" si="7"/>
        <v>22</v>
      </c>
      <c r="N16" s="76"/>
      <c r="O16" s="76"/>
      <c r="P16" s="123"/>
      <c r="Q16" s="77" t="str">
        <f t="shared" si="9"/>
        <v>0일</v>
      </c>
      <c r="R16" s="79">
        <f t="shared" si="10"/>
        <v>0</v>
      </c>
      <c r="S16" s="19"/>
      <c r="T16" s="19"/>
      <c r="U16" s="19"/>
      <c r="V16" s="19"/>
      <c r="W16" s="19"/>
      <c r="X16" s="19"/>
      <c r="Y16" s="19"/>
      <c r="Z16" s="19"/>
      <c r="AA16" s="19"/>
      <c r="AB16" s="146"/>
      <c r="AC16" s="19"/>
      <c r="AD16" s="19"/>
      <c r="AE16" s="19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1"/>
    </row>
    <row r="17" spans="2:81" ht="12.75" customHeight="1">
      <c r="B17" s="71">
        <f t="shared" si="11"/>
        <v>4</v>
      </c>
      <c r="C17" s="118" t="s">
        <v>84</v>
      </c>
      <c r="D17" s="72">
        <v>4</v>
      </c>
      <c r="E17" s="73" t="s">
        <v>28</v>
      </c>
      <c r="F17" s="73" t="s">
        <v>52</v>
      </c>
      <c r="G17" s="80" t="s">
        <v>0</v>
      </c>
      <c r="H17" s="75">
        <f t="shared" si="6"/>
        <v>0</v>
      </c>
      <c r="I17" s="76">
        <v>41058</v>
      </c>
      <c r="J17" s="76">
        <v>41064</v>
      </c>
      <c r="K17" s="123">
        <v>0.1</v>
      </c>
      <c r="L17" s="77" t="str">
        <f t="shared" si="8"/>
        <v>4.9일</v>
      </c>
      <c r="M17" s="78">
        <f t="shared" si="7"/>
        <v>23</v>
      </c>
      <c r="N17" s="76"/>
      <c r="O17" s="76"/>
      <c r="P17" s="123"/>
      <c r="Q17" s="77" t="str">
        <f t="shared" si="9"/>
        <v>0일</v>
      </c>
      <c r="R17" s="79">
        <f t="shared" si="10"/>
        <v>0</v>
      </c>
      <c r="S17" s="19"/>
      <c r="T17" s="19"/>
      <c r="U17" s="19"/>
      <c r="V17" s="19"/>
      <c r="W17" s="19"/>
      <c r="X17" s="19"/>
      <c r="Y17" s="19"/>
      <c r="Z17" s="19"/>
      <c r="AA17" s="19"/>
      <c r="AB17" s="146"/>
      <c r="AC17" s="19"/>
      <c r="AD17" s="19"/>
      <c r="AE17" s="19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1"/>
    </row>
    <row r="18" spans="2:81" ht="12.75" customHeight="1">
      <c r="B18" s="71">
        <f t="shared" si="11"/>
        <v>5</v>
      </c>
      <c r="C18" s="118" t="s">
        <v>85</v>
      </c>
      <c r="D18" s="72">
        <v>5</v>
      </c>
      <c r="E18" s="73" t="s">
        <v>29</v>
      </c>
      <c r="F18" s="73" t="s">
        <v>53</v>
      </c>
      <c r="G18" s="74" t="s">
        <v>10</v>
      </c>
      <c r="H18" s="75">
        <f t="shared" si="6"/>
        <v>0</v>
      </c>
      <c r="I18" s="76">
        <v>41058</v>
      </c>
      <c r="J18" s="76">
        <v>41065</v>
      </c>
      <c r="K18" s="123"/>
      <c r="L18" s="77" t="str">
        <f t="shared" si="8"/>
        <v>6일</v>
      </c>
      <c r="M18" s="78">
        <f t="shared" si="7"/>
        <v>23</v>
      </c>
      <c r="N18" s="76"/>
      <c r="O18" s="76"/>
      <c r="P18" s="123"/>
      <c r="Q18" s="77" t="str">
        <f t="shared" si="9"/>
        <v>0일</v>
      </c>
      <c r="R18" s="79">
        <f t="shared" si="10"/>
        <v>0</v>
      </c>
      <c r="S18" s="19"/>
      <c r="T18" s="19"/>
      <c r="U18" s="19"/>
      <c r="V18" s="19"/>
      <c r="W18" s="19"/>
      <c r="X18" s="19"/>
      <c r="Y18" s="19"/>
      <c r="Z18" s="19"/>
      <c r="AA18" s="19"/>
      <c r="AB18" s="146"/>
      <c r="AC18" s="19"/>
      <c r="AD18" s="19"/>
      <c r="AE18" s="19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1"/>
    </row>
    <row r="19" spans="2:81" ht="12.75" customHeight="1">
      <c r="B19" s="71">
        <f t="shared" si="11"/>
        <v>6</v>
      </c>
      <c r="C19" s="118" t="s">
        <v>86</v>
      </c>
      <c r="D19" s="72">
        <v>6</v>
      </c>
      <c r="E19" s="73" t="s">
        <v>30</v>
      </c>
      <c r="F19" s="73" t="s">
        <v>54</v>
      </c>
      <c r="G19" s="74" t="s">
        <v>11</v>
      </c>
      <c r="H19" s="75">
        <f t="shared" si="6"/>
        <v>0</v>
      </c>
      <c r="I19" s="76">
        <v>41058</v>
      </c>
      <c r="J19" s="76">
        <v>41066</v>
      </c>
      <c r="K19" s="123"/>
      <c r="L19" s="77" t="str">
        <f t="shared" si="8"/>
        <v>7일</v>
      </c>
      <c r="M19" s="78">
        <f t="shared" si="7"/>
        <v>23</v>
      </c>
      <c r="N19" s="76"/>
      <c r="O19" s="76"/>
      <c r="P19" s="123"/>
      <c r="Q19" s="77" t="str">
        <f t="shared" si="9"/>
        <v>0일</v>
      </c>
      <c r="R19" s="79">
        <f t="shared" si="10"/>
        <v>0</v>
      </c>
      <c r="S19" s="19"/>
      <c r="T19" s="19"/>
      <c r="U19" s="19"/>
      <c r="V19" s="19"/>
      <c r="W19" s="19"/>
      <c r="X19" s="19"/>
      <c r="Y19" s="19"/>
      <c r="Z19" s="19"/>
      <c r="AA19" s="19"/>
      <c r="AB19" s="146"/>
      <c r="AC19" s="19"/>
      <c r="AD19" s="19"/>
      <c r="AE19" s="19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1"/>
    </row>
    <row r="20" spans="2:81" ht="12.75" customHeight="1">
      <c r="B20" s="71">
        <f t="shared" si="11"/>
        <v>7</v>
      </c>
      <c r="C20" s="118" t="s">
        <v>87</v>
      </c>
      <c r="D20" s="72">
        <v>7</v>
      </c>
      <c r="E20" s="73" t="s">
        <v>31</v>
      </c>
      <c r="F20" s="73" t="s">
        <v>55</v>
      </c>
      <c r="G20" s="74" t="s">
        <v>4</v>
      </c>
      <c r="H20" s="75">
        <f t="shared" si="6"/>
        <v>0</v>
      </c>
      <c r="I20" s="76">
        <v>41058</v>
      </c>
      <c r="J20" s="76">
        <v>41067</v>
      </c>
      <c r="K20" s="123"/>
      <c r="L20" s="77" t="str">
        <f t="shared" si="8"/>
        <v>8일</v>
      </c>
      <c r="M20" s="78">
        <f t="shared" si="7"/>
        <v>23</v>
      </c>
      <c r="N20" s="76"/>
      <c r="O20" s="76"/>
      <c r="P20" s="123"/>
      <c r="Q20" s="77" t="str">
        <f t="shared" si="9"/>
        <v>0일</v>
      </c>
      <c r="R20" s="79">
        <f t="shared" si="10"/>
        <v>0</v>
      </c>
      <c r="S20" s="19"/>
      <c r="T20" s="19"/>
      <c r="U20" s="19"/>
      <c r="V20" s="19"/>
      <c r="W20" s="19"/>
      <c r="X20" s="19"/>
      <c r="Y20" s="19"/>
      <c r="Z20" s="19"/>
      <c r="AA20" s="19"/>
      <c r="AB20" s="146"/>
      <c r="AC20" s="19"/>
      <c r="AD20" s="19"/>
      <c r="AE20" s="19"/>
      <c r="AF20" s="23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1"/>
    </row>
    <row r="21" spans="2:81" ht="12.75" customHeight="1">
      <c r="B21" s="71">
        <f t="shared" si="11"/>
        <v>8</v>
      </c>
      <c r="C21" s="118" t="s">
        <v>88</v>
      </c>
      <c r="D21" s="72">
        <v>8</v>
      </c>
      <c r="E21" s="73" t="s">
        <v>32</v>
      </c>
      <c r="F21" s="73" t="s">
        <v>56</v>
      </c>
      <c r="G21" s="80" t="s">
        <v>0</v>
      </c>
      <c r="H21" s="75">
        <f t="shared" si="6"/>
        <v>0</v>
      </c>
      <c r="I21" s="76">
        <v>41058</v>
      </c>
      <c r="J21" s="76">
        <v>41068</v>
      </c>
      <c r="K21" s="123"/>
      <c r="L21" s="77" t="str">
        <f t="shared" si="8"/>
        <v>9일</v>
      </c>
      <c r="M21" s="78">
        <f t="shared" si="7"/>
        <v>23</v>
      </c>
      <c r="N21" s="76"/>
      <c r="O21" s="76"/>
      <c r="P21" s="123"/>
      <c r="Q21" s="77" t="str">
        <f t="shared" si="9"/>
        <v>0일</v>
      </c>
      <c r="R21" s="79">
        <f t="shared" si="10"/>
        <v>0</v>
      </c>
      <c r="S21" s="19"/>
      <c r="T21" s="19"/>
      <c r="U21" s="19"/>
      <c r="V21" s="19"/>
      <c r="W21" s="19"/>
      <c r="X21" s="19"/>
      <c r="Y21" s="19"/>
      <c r="Z21" s="19"/>
      <c r="AA21" s="19"/>
      <c r="AB21" s="146"/>
      <c r="AC21" s="19"/>
      <c r="AD21" s="19"/>
      <c r="AE21" s="19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1"/>
    </row>
    <row r="22" spans="2:81" ht="12.75" customHeight="1">
      <c r="B22" s="71">
        <f t="shared" si="11"/>
        <v>9</v>
      </c>
      <c r="C22" s="118" t="s">
        <v>89</v>
      </c>
      <c r="D22" s="72">
        <v>9</v>
      </c>
      <c r="E22" s="73" t="s">
        <v>33</v>
      </c>
      <c r="F22" s="73" t="s">
        <v>57</v>
      </c>
      <c r="G22" s="74" t="s">
        <v>10</v>
      </c>
      <c r="H22" s="75">
        <f t="shared" si="6"/>
        <v>0</v>
      </c>
      <c r="I22" s="76">
        <v>41058</v>
      </c>
      <c r="J22" s="76">
        <v>41069</v>
      </c>
      <c r="K22" s="123"/>
      <c r="L22" s="77" t="str">
        <f t="shared" si="8"/>
        <v>9일</v>
      </c>
      <c r="M22" s="78">
        <f t="shared" si="7"/>
        <v>23</v>
      </c>
      <c r="N22" s="76"/>
      <c r="O22" s="76"/>
      <c r="P22" s="123"/>
      <c r="Q22" s="77" t="str">
        <f t="shared" si="9"/>
        <v>0일</v>
      </c>
      <c r="R22" s="79">
        <f t="shared" si="10"/>
        <v>0</v>
      </c>
      <c r="S22" s="19"/>
      <c r="T22" s="19"/>
      <c r="U22" s="19"/>
      <c r="V22" s="19"/>
      <c r="W22" s="19"/>
      <c r="X22" s="19"/>
      <c r="Y22" s="19"/>
      <c r="Z22" s="19"/>
      <c r="AA22" s="19"/>
      <c r="AB22" s="146"/>
      <c r="AC22" s="19"/>
      <c r="AD22" s="19"/>
      <c r="AE22" s="19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1"/>
    </row>
    <row r="23" spans="2:81" ht="12.75" customHeight="1">
      <c r="B23" s="71">
        <f t="shared" si="11"/>
        <v>10</v>
      </c>
      <c r="C23" s="118" t="s">
        <v>90</v>
      </c>
      <c r="D23" s="72">
        <v>0</v>
      </c>
      <c r="E23" s="73" t="s">
        <v>34</v>
      </c>
      <c r="F23" s="73" t="s">
        <v>58</v>
      </c>
      <c r="G23" s="74" t="s">
        <v>11</v>
      </c>
      <c r="H23" s="75">
        <f t="shared" si="6"/>
        <v>0</v>
      </c>
      <c r="I23" s="76">
        <v>41058</v>
      </c>
      <c r="J23" s="76">
        <v>41070</v>
      </c>
      <c r="K23" s="123"/>
      <c r="L23" s="77" t="str">
        <f t="shared" si="8"/>
        <v>9일</v>
      </c>
      <c r="M23" s="78">
        <f t="shared" si="7"/>
        <v>24</v>
      </c>
      <c r="N23" s="76"/>
      <c r="O23" s="76"/>
      <c r="P23" s="123"/>
      <c r="Q23" s="77" t="str">
        <f t="shared" si="9"/>
        <v>0일</v>
      </c>
      <c r="R23" s="79">
        <f t="shared" si="10"/>
        <v>0</v>
      </c>
      <c r="S23" s="19"/>
      <c r="T23" s="19"/>
      <c r="U23" s="19"/>
      <c r="V23" s="19"/>
      <c r="W23" s="19"/>
      <c r="X23" s="19"/>
      <c r="Y23" s="19"/>
      <c r="Z23" s="19"/>
      <c r="AA23" s="19"/>
      <c r="AB23" s="146"/>
      <c r="AC23" s="19"/>
      <c r="AD23" s="19"/>
      <c r="AE23" s="19"/>
      <c r="AF23" s="20"/>
      <c r="AG23" s="20"/>
      <c r="AH23" s="20"/>
      <c r="AI23" s="20"/>
      <c r="AJ23" s="20"/>
      <c r="AK23" s="23"/>
      <c r="AL23" s="20"/>
      <c r="AM23" s="23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1"/>
    </row>
    <row r="24" spans="2:81" ht="12.75" customHeight="1">
      <c r="B24" s="71">
        <f t="shared" si="11"/>
        <v>11</v>
      </c>
      <c r="C24" s="118">
        <v>2</v>
      </c>
      <c r="D24" s="72">
        <v>1</v>
      </c>
      <c r="E24" s="73" t="s">
        <v>25</v>
      </c>
      <c r="F24" s="73" t="s">
        <v>49</v>
      </c>
      <c r="G24" s="74" t="s">
        <v>4</v>
      </c>
      <c r="H24" s="75">
        <f t="shared" si="6"/>
        <v>0</v>
      </c>
      <c r="I24" s="76">
        <v>41058</v>
      </c>
      <c r="J24" s="76">
        <v>41071</v>
      </c>
      <c r="K24" s="123"/>
      <c r="L24" s="77" t="str">
        <f t="shared" si="8"/>
        <v>10일</v>
      </c>
      <c r="M24" s="78">
        <f t="shared" si="7"/>
        <v>24</v>
      </c>
      <c r="N24" s="76"/>
      <c r="O24" s="76"/>
      <c r="P24" s="123"/>
      <c r="Q24" s="77" t="str">
        <f t="shared" si="9"/>
        <v>0일</v>
      </c>
      <c r="R24" s="79">
        <f t="shared" si="10"/>
        <v>0</v>
      </c>
      <c r="S24" s="19"/>
      <c r="T24" s="19"/>
      <c r="U24" s="19"/>
      <c r="V24" s="19"/>
      <c r="W24" s="19"/>
      <c r="X24" s="19"/>
      <c r="Y24" s="19"/>
      <c r="Z24" s="19"/>
      <c r="AA24" s="19"/>
      <c r="AB24" s="146"/>
      <c r="AC24" s="19"/>
      <c r="AD24" s="19"/>
      <c r="AE24" s="19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1"/>
    </row>
    <row r="25" spans="2:81" ht="12.75" customHeight="1">
      <c r="B25" s="71">
        <f t="shared" si="11"/>
        <v>12</v>
      </c>
      <c r="C25" s="118">
        <v>2.1</v>
      </c>
      <c r="D25" s="72">
        <v>2</v>
      </c>
      <c r="E25" s="73" t="s">
        <v>26</v>
      </c>
      <c r="F25" s="73" t="s">
        <v>50</v>
      </c>
      <c r="G25" s="80" t="s">
        <v>0</v>
      </c>
      <c r="H25" s="75">
        <f t="shared" si="6"/>
        <v>-1</v>
      </c>
      <c r="I25" s="76"/>
      <c r="J25" s="76"/>
      <c r="K25" s="123"/>
      <c r="L25" s="77" t="str">
        <f t="shared" si="8"/>
        <v>0일</v>
      </c>
      <c r="M25" s="78">
        <f t="shared" si="7"/>
        <v>0</v>
      </c>
      <c r="N25" s="76"/>
      <c r="O25" s="76"/>
      <c r="P25" s="123"/>
      <c r="Q25" s="77" t="str">
        <f t="shared" si="9"/>
        <v>0일</v>
      </c>
      <c r="R25" s="79">
        <f t="shared" si="10"/>
        <v>0</v>
      </c>
      <c r="S25" s="19"/>
      <c r="T25" s="19"/>
      <c r="U25" s="19"/>
      <c r="V25" s="19"/>
      <c r="W25" s="19"/>
      <c r="X25" s="19"/>
      <c r="Y25" s="19"/>
      <c r="Z25" s="19"/>
      <c r="AA25" s="19"/>
      <c r="AB25" s="146"/>
      <c r="AC25" s="19"/>
      <c r="AD25" s="19"/>
      <c r="AE25" s="19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1"/>
    </row>
    <row r="26" spans="2:81" ht="12.75" customHeight="1">
      <c r="B26" s="81">
        <f t="shared" si="11"/>
        <v>13</v>
      </c>
      <c r="C26" s="119" t="s">
        <v>91</v>
      </c>
      <c r="D26" s="82">
        <v>3</v>
      </c>
      <c r="E26" s="73" t="s">
        <v>27</v>
      </c>
      <c r="F26" s="73" t="s">
        <v>51</v>
      </c>
      <c r="G26" s="83" t="s">
        <v>10</v>
      </c>
      <c r="H26" s="84">
        <f t="shared" si="6"/>
        <v>-1</v>
      </c>
      <c r="I26" s="85"/>
      <c r="J26" s="85"/>
      <c r="K26" s="124"/>
      <c r="L26" s="77" t="str">
        <f t="shared" si="8"/>
        <v>0일</v>
      </c>
      <c r="M26" s="86">
        <f t="shared" si="7"/>
        <v>0</v>
      </c>
      <c r="N26" s="85"/>
      <c r="O26" s="85"/>
      <c r="P26" s="124"/>
      <c r="Q26" s="77" t="str">
        <f t="shared" si="9"/>
        <v>0일</v>
      </c>
      <c r="R26" s="87">
        <f t="shared" si="10"/>
        <v>0</v>
      </c>
      <c r="S26" s="19"/>
      <c r="T26" s="19"/>
      <c r="U26" s="19"/>
      <c r="V26" s="19"/>
      <c r="W26" s="19"/>
      <c r="X26" s="19"/>
      <c r="Y26" s="19"/>
      <c r="Z26" s="19"/>
      <c r="AA26" s="19"/>
      <c r="AB26" s="146"/>
      <c r="AC26" s="19"/>
      <c r="AD26" s="19"/>
      <c r="AE26" s="19"/>
      <c r="AF26" s="20"/>
      <c r="AG26" s="20"/>
      <c r="AH26" s="20"/>
      <c r="AI26" s="20"/>
      <c r="AJ26" s="20"/>
      <c r="AK26" s="23"/>
      <c r="AL26" s="20"/>
      <c r="AM26" s="23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1"/>
    </row>
    <row r="27" spans="2:81" ht="12.75" customHeight="1">
      <c r="B27" s="15">
        <f t="shared" si="11"/>
        <v>14</v>
      </c>
      <c r="C27" s="120" t="s">
        <v>92</v>
      </c>
      <c r="D27" s="7">
        <v>3</v>
      </c>
      <c r="E27" s="73" t="s">
        <v>28</v>
      </c>
      <c r="F27" s="73" t="s">
        <v>52</v>
      </c>
      <c r="G27" s="16" t="s">
        <v>11</v>
      </c>
      <c r="H27" s="17">
        <f t="shared" si="6"/>
        <v>-1</v>
      </c>
      <c r="I27" s="44"/>
      <c r="J27" s="44"/>
      <c r="K27" s="125"/>
      <c r="L27" s="77" t="str">
        <f t="shared" si="8"/>
        <v>0일</v>
      </c>
      <c r="M27" s="9">
        <f t="shared" si="7"/>
        <v>0</v>
      </c>
      <c r="N27" s="44"/>
      <c r="O27" s="44"/>
      <c r="P27" s="125"/>
      <c r="Q27" s="77" t="str">
        <f t="shared" si="9"/>
        <v>0일</v>
      </c>
      <c r="R27" s="18">
        <f t="shared" si="10"/>
        <v>0</v>
      </c>
      <c r="S27" s="19"/>
      <c r="T27" s="19"/>
      <c r="U27" s="19"/>
      <c r="V27" s="19"/>
      <c r="W27" s="19"/>
      <c r="X27" s="19"/>
      <c r="Y27" s="19"/>
      <c r="Z27" s="19"/>
      <c r="AA27" s="19"/>
      <c r="AB27" s="146"/>
      <c r="AC27" s="19"/>
      <c r="AD27" s="19"/>
      <c r="AE27" s="19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1"/>
    </row>
    <row r="28" spans="2:81" ht="12.75" customHeight="1">
      <c r="B28" s="15">
        <f t="shared" si="11"/>
        <v>15</v>
      </c>
      <c r="C28" s="120" t="s">
        <v>93</v>
      </c>
      <c r="D28" s="7">
        <v>4</v>
      </c>
      <c r="E28" s="73" t="s">
        <v>29</v>
      </c>
      <c r="F28" s="73" t="s">
        <v>53</v>
      </c>
      <c r="G28" s="16" t="s">
        <v>4</v>
      </c>
      <c r="H28" s="17">
        <f t="shared" si="6"/>
        <v>-1</v>
      </c>
      <c r="I28" s="44"/>
      <c r="J28" s="44"/>
      <c r="K28" s="125"/>
      <c r="L28" s="77" t="str">
        <f t="shared" si="8"/>
        <v>0일</v>
      </c>
      <c r="M28" s="9">
        <f t="shared" si="7"/>
        <v>0</v>
      </c>
      <c r="N28" s="44"/>
      <c r="O28" s="44"/>
      <c r="P28" s="125"/>
      <c r="Q28" s="77" t="str">
        <f t="shared" si="9"/>
        <v>0일</v>
      </c>
      <c r="R28" s="18">
        <f t="shared" si="10"/>
        <v>0</v>
      </c>
      <c r="S28" s="19"/>
      <c r="T28" s="19"/>
      <c r="U28" s="19"/>
      <c r="V28" s="19"/>
      <c r="W28" s="19"/>
      <c r="X28" s="19"/>
      <c r="Y28" s="19"/>
      <c r="Z28" s="19"/>
      <c r="AA28" s="19"/>
      <c r="AB28" s="146"/>
      <c r="AC28" s="19"/>
      <c r="AD28" s="19"/>
      <c r="AE28" s="19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1"/>
    </row>
    <row r="29" spans="2:81" ht="12.75" customHeight="1">
      <c r="B29" s="15">
        <f t="shared" si="11"/>
        <v>16</v>
      </c>
      <c r="C29" s="120" t="s">
        <v>94</v>
      </c>
      <c r="D29" s="7">
        <v>4</v>
      </c>
      <c r="E29" s="47"/>
      <c r="F29" s="73" t="s">
        <v>54</v>
      </c>
      <c r="G29" s="22" t="s">
        <v>0</v>
      </c>
      <c r="H29" s="17">
        <f t="shared" si="6"/>
        <v>-1</v>
      </c>
      <c r="I29" s="44"/>
      <c r="J29" s="44"/>
      <c r="K29" s="125"/>
      <c r="L29" s="77" t="str">
        <f t="shared" si="8"/>
        <v>0일</v>
      </c>
      <c r="M29" s="9">
        <f t="shared" si="7"/>
        <v>0</v>
      </c>
      <c r="N29" s="44"/>
      <c r="O29" s="44"/>
      <c r="P29" s="125"/>
      <c r="Q29" s="77" t="str">
        <f t="shared" si="9"/>
        <v>0일</v>
      </c>
      <c r="R29" s="18">
        <f t="shared" si="10"/>
        <v>0</v>
      </c>
      <c r="S29" s="19"/>
      <c r="T29" s="19"/>
      <c r="U29" s="19"/>
      <c r="V29" s="19"/>
      <c r="W29" s="19"/>
      <c r="X29" s="19"/>
      <c r="Y29" s="19"/>
      <c r="Z29" s="19"/>
      <c r="AA29" s="19"/>
      <c r="AB29" s="146"/>
      <c r="AC29" s="19"/>
      <c r="AD29" s="19"/>
      <c r="AE29" s="19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3"/>
      <c r="AQ29" s="20"/>
      <c r="AR29" s="20"/>
      <c r="AS29" s="20"/>
      <c r="AT29" s="20"/>
      <c r="AU29" s="23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3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1"/>
    </row>
    <row r="30" spans="2:81" ht="12.75" customHeight="1">
      <c r="B30" s="15">
        <f t="shared" si="11"/>
        <v>17</v>
      </c>
      <c r="C30" s="120" t="s">
        <v>95</v>
      </c>
      <c r="D30" s="7">
        <v>5</v>
      </c>
      <c r="E30" s="47"/>
      <c r="F30" s="73" t="s">
        <v>55</v>
      </c>
      <c r="G30" s="16" t="s">
        <v>10</v>
      </c>
      <c r="H30" s="17">
        <f t="shared" si="6"/>
        <v>-1</v>
      </c>
      <c r="I30" s="44"/>
      <c r="J30" s="44"/>
      <c r="K30" s="125"/>
      <c r="L30" s="77" t="str">
        <f t="shared" si="8"/>
        <v>0일</v>
      </c>
      <c r="M30" s="9">
        <f t="shared" si="7"/>
        <v>0</v>
      </c>
      <c r="N30" s="44"/>
      <c r="O30" s="44"/>
      <c r="P30" s="125"/>
      <c r="Q30" s="77" t="str">
        <f t="shared" si="9"/>
        <v>0일</v>
      </c>
      <c r="R30" s="18">
        <f t="shared" si="10"/>
        <v>0</v>
      </c>
      <c r="S30" s="19"/>
      <c r="T30" s="19"/>
      <c r="U30" s="19"/>
      <c r="V30" s="19"/>
      <c r="W30" s="19"/>
      <c r="X30" s="19"/>
      <c r="Y30" s="19"/>
      <c r="Z30" s="19"/>
      <c r="AA30" s="19"/>
      <c r="AB30" s="146"/>
      <c r="AC30" s="19"/>
      <c r="AD30" s="19"/>
      <c r="AE30" s="19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1"/>
    </row>
    <row r="31" spans="2:81" ht="12.75" customHeight="1">
      <c r="B31" s="15">
        <f t="shared" si="11"/>
        <v>18</v>
      </c>
      <c r="C31" s="120" t="s">
        <v>96</v>
      </c>
      <c r="D31" s="7">
        <v>5</v>
      </c>
      <c r="E31" s="47"/>
      <c r="F31" s="73" t="s">
        <v>56</v>
      </c>
      <c r="G31" s="16" t="s">
        <v>11</v>
      </c>
      <c r="H31" s="17">
        <f t="shared" si="6"/>
        <v>-1</v>
      </c>
      <c r="I31" s="44"/>
      <c r="J31" s="44"/>
      <c r="K31" s="125"/>
      <c r="L31" s="77" t="str">
        <f t="shared" si="8"/>
        <v>0일</v>
      </c>
      <c r="M31" s="9">
        <f t="shared" si="7"/>
        <v>0</v>
      </c>
      <c r="N31" s="44"/>
      <c r="O31" s="44"/>
      <c r="P31" s="125"/>
      <c r="Q31" s="77" t="str">
        <f t="shared" si="9"/>
        <v>0일</v>
      </c>
      <c r="R31" s="18">
        <f t="shared" si="10"/>
        <v>0</v>
      </c>
      <c r="S31" s="19"/>
      <c r="T31" s="19"/>
      <c r="U31" s="19"/>
      <c r="V31" s="19"/>
      <c r="W31" s="19"/>
      <c r="X31" s="19"/>
      <c r="Y31" s="19"/>
      <c r="Z31" s="19"/>
      <c r="AA31" s="19"/>
      <c r="AB31" s="146"/>
      <c r="AC31" s="19"/>
      <c r="AD31" s="19"/>
      <c r="AE31" s="19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1"/>
    </row>
    <row r="32" spans="2:81" ht="12.75" customHeight="1">
      <c r="B32" s="15">
        <f t="shared" si="11"/>
        <v>19</v>
      </c>
      <c r="C32" s="120" t="s">
        <v>97</v>
      </c>
      <c r="D32" s="7">
        <v>5</v>
      </c>
      <c r="E32" s="47"/>
      <c r="F32" s="73" t="s">
        <v>57</v>
      </c>
      <c r="G32" s="16" t="s">
        <v>4</v>
      </c>
      <c r="H32" s="17">
        <f t="shared" si="6"/>
        <v>-1</v>
      </c>
      <c r="I32" s="44"/>
      <c r="J32" s="44"/>
      <c r="K32" s="125"/>
      <c r="L32" s="77" t="str">
        <f t="shared" si="8"/>
        <v>0일</v>
      </c>
      <c r="M32" s="9">
        <f t="shared" si="7"/>
        <v>0</v>
      </c>
      <c r="N32" s="44"/>
      <c r="O32" s="44"/>
      <c r="P32" s="125"/>
      <c r="Q32" s="77" t="str">
        <f t="shared" si="9"/>
        <v>0일</v>
      </c>
      <c r="R32" s="18">
        <f t="shared" si="10"/>
        <v>0</v>
      </c>
      <c r="S32" s="19"/>
      <c r="T32" s="19"/>
      <c r="U32" s="19"/>
      <c r="V32" s="19"/>
      <c r="W32" s="19"/>
      <c r="X32" s="19"/>
      <c r="Y32" s="19"/>
      <c r="Z32" s="19"/>
      <c r="AA32" s="19"/>
      <c r="AB32" s="146"/>
      <c r="AC32" s="19"/>
      <c r="AD32" s="19"/>
      <c r="AE32" s="19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3"/>
      <c r="AQ32" s="20"/>
      <c r="AR32" s="20"/>
      <c r="AS32" s="20"/>
      <c r="AT32" s="20"/>
      <c r="AU32" s="23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3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1"/>
    </row>
    <row r="33" spans="2:81" ht="12.75" customHeight="1">
      <c r="B33" s="15">
        <f t="shared" si="11"/>
        <v>20</v>
      </c>
      <c r="C33" s="120"/>
      <c r="D33" s="7">
        <v>0</v>
      </c>
      <c r="E33" s="47"/>
      <c r="F33" s="73" t="s">
        <v>58</v>
      </c>
      <c r="G33" s="22" t="s">
        <v>0</v>
      </c>
      <c r="H33" s="17">
        <f t="shared" si="6"/>
        <v>-1</v>
      </c>
      <c r="I33" s="44"/>
      <c r="J33" s="44"/>
      <c r="K33" s="125"/>
      <c r="L33" s="77" t="str">
        <f t="shared" si="8"/>
        <v>0일</v>
      </c>
      <c r="M33" s="9">
        <f t="shared" si="7"/>
        <v>0</v>
      </c>
      <c r="N33" s="44"/>
      <c r="O33" s="44"/>
      <c r="P33" s="125"/>
      <c r="Q33" s="77" t="str">
        <f t="shared" si="9"/>
        <v>0일</v>
      </c>
      <c r="R33" s="18">
        <f t="shared" si="10"/>
        <v>0</v>
      </c>
      <c r="S33" s="19"/>
      <c r="T33" s="19"/>
      <c r="U33" s="19"/>
      <c r="V33" s="19"/>
      <c r="W33" s="19"/>
      <c r="X33" s="19"/>
      <c r="Y33" s="19"/>
      <c r="Z33" s="19"/>
      <c r="AA33" s="19"/>
      <c r="AB33" s="146"/>
      <c r="AC33" s="19"/>
      <c r="AD33" s="19"/>
      <c r="AE33" s="19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1"/>
    </row>
    <row r="34" spans="2:81" ht="12.75" customHeight="1">
      <c r="B34" s="15">
        <f t="shared" si="11"/>
        <v>21</v>
      </c>
      <c r="C34" s="120"/>
      <c r="D34" s="7">
        <v>0</v>
      </c>
      <c r="E34" s="47"/>
      <c r="F34" s="8"/>
      <c r="G34" s="16" t="s">
        <v>10</v>
      </c>
      <c r="H34" s="17">
        <f t="shared" si="6"/>
        <v>-1</v>
      </c>
      <c r="I34" s="44"/>
      <c r="J34" s="44"/>
      <c r="K34" s="125"/>
      <c r="L34" s="77" t="str">
        <f t="shared" si="8"/>
        <v>0일</v>
      </c>
      <c r="M34" s="9">
        <f t="shared" si="7"/>
        <v>0</v>
      </c>
      <c r="N34" s="44"/>
      <c r="O34" s="44"/>
      <c r="P34" s="125"/>
      <c r="Q34" s="77" t="str">
        <f t="shared" si="9"/>
        <v>0일</v>
      </c>
      <c r="R34" s="18">
        <f t="shared" si="10"/>
        <v>0</v>
      </c>
      <c r="S34" s="19"/>
      <c r="T34" s="19"/>
      <c r="U34" s="19"/>
      <c r="V34" s="19"/>
      <c r="W34" s="19"/>
      <c r="X34" s="19"/>
      <c r="Y34" s="19"/>
      <c r="Z34" s="19"/>
      <c r="AA34" s="19"/>
      <c r="AB34" s="146"/>
      <c r="AC34" s="19"/>
      <c r="AD34" s="19"/>
      <c r="AE34" s="19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1"/>
    </row>
    <row r="35" spans="2:81" ht="12.75" customHeight="1">
      <c r="B35" s="15">
        <f t="shared" si="11"/>
        <v>22</v>
      </c>
      <c r="C35" s="120"/>
      <c r="D35" s="7">
        <v>0</v>
      </c>
      <c r="E35" s="48"/>
      <c r="F35" s="8"/>
      <c r="G35" s="16" t="s">
        <v>11</v>
      </c>
      <c r="H35" s="17">
        <f t="shared" si="6"/>
        <v>-1</v>
      </c>
      <c r="I35" s="44"/>
      <c r="J35" s="44"/>
      <c r="K35" s="125"/>
      <c r="L35" s="77" t="str">
        <f t="shared" si="8"/>
        <v>0일</v>
      </c>
      <c r="M35" s="9">
        <f t="shared" si="7"/>
        <v>0</v>
      </c>
      <c r="N35" s="44"/>
      <c r="O35" s="44"/>
      <c r="P35" s="125"/>
      <c r="Q35" s="77" t="str">
        <f t="shared" si="9"/>
        <v>0일</v>
      </c>
      <c r="R35" s="18">
        <f t="shared" si="10"/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46"/>
      <c r="AC35" s="19"/>
      <c r="AD35" s="19"/>
      <c r="AE35" s="19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1"/>
    </row>
    <row r="36" spans="2:81" ht="12.75" customHeight="1">
      <c r="B36" s="15">
        <f t="shared" si="11"/>
        <v>23</v>
      </c>
      <c r="C36" s="121"/>
      <c r="D36" s="7">
        <v>0</v>
      </c>
      <c r="E36" s="47"/>
      <c r="F36" s="8"/>
      <c r="G36" s="16" t="s">
        <v>4</v>
      </c>
      <c r="H36" s="17">
        <f t="shared" si="6"/>
        <v>-1</v>
      </c>
      <c r="I36" s="44"/>
      <c r="J36" s="44"/>
      <c r="K36" s="125"/>
      <c r="L36" s="77" t="str">
        <f t="shared" si="8"/>
        <v>0일</v>
      </c>
      <c r="M36" s="9">
        <f t="shared" si="7"/>
        <v>0</v>
      </c>
      <c r="N36" s="44"/>
      <c r="O36" s="44"/>
      <c r="P36" s="125"/>
      <c r="Q36" s="77" t="str">
        <f t="shared" si="9"/>
        <v>0일</v>
      </c>
      <c r="R36" s="18">
        <f t="shared" si="10"/>
        <v>0</v>
      </c>
      <c r="S36" s="19"/>
      <c r="T36" s="19"/>
      <c r="U36" s="19"/>
      <c r="V36" s="19"/>
      <c r="W36" s="19"/>
      <c r="X36" s="19"/>
      <c r="Y36" s="19"/>
      <c r="Z36" s="19"/>
      <c r="AA36" s="19"/>
      <c r="AB36" s="146"/>
      <c r="AC36" s="19"/>
      <c r="AD36" s="19"/>
      <c r="AE36" s="19"/>
      <c r="AF36" s="20"/>
      <c r="AG36" s="20"/>
      <c r="AH36" s="20"/>
      <c r="AI36" s="20"/>
      <c r="AJ36" s="20"/>
      <c r="AK36" s="19"/>
      <c r="AL36" s="19"/>
      <c r="AM36" s="20"/>
      <c r="AN36" s="20"/>
      <c r="AO36" s="20"/>
      <c r="AP36" s="19"/>
      <c r="AQ36" s="19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19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1"/>
    </row>
    <row r="37" spans="2:81" ht="12.75" customHeight="1">
      <c r="B37" s="15">
        <f t="shared" si="11"/>
        <v>24</v>
      </c>
      <c r="C37" s="120"/>
      <c r="D37" s="7">
        <v>0</v>
      </c>
      <c r="E37" s="47"/>
      <c r="F37" s="8"/>
      <c r="G37" s="22" t="s">
        <v>0</v>
      </c>
      <c r="H37" s="17">
        <f t="shared" si="6"/>
        <v>-1</v>
      </c>
      <c r="I37" s="44"/>
      <c r="J37" s="44"/>
      <c r="K37" s="125"/>
      <c r="L37" s="77" t="str">
        <f t="shared" si="8"/>
        <v>0일</v>
      </c>
      <c r="M37" s="9">
        <f t="shared" si="7"/>
        <v>0</v>
      </c>
      <c r="N37" s="44"/>
      <c r="O37" s="44"/>
      <c r="P37" s="125"/>
      <c r="Q37" s="77" t="str">
        <f t="shared" si="9"/>
        <v>0일</v>
      </c>
      <c r="R37" s="18">
        <f t="shared" si="10"/>
        <v>0</v>
      </c>
      <c r="S37" s="19"/>
      <c r="T37" s="19"/>
      <c r="U37" s="19"/>
      <c r="V37" s="19"/>
      <c r="W37" s="19"/>
      <c r="X37" s="19"/>
      <c r="Y37" s="19"/>
      <c r="Z37" s="19"/>
      <c r="AA37" s="19"/>
      <c r="AB37" s="146"/>
      <c r="AC37" s="19"/>
      <c r="AD37" s="19"/>
      <c r="AE37" s="19"/>
      <c r="AF37" s="20"/>
      <c r="AG37" s="20"/>
      <c r="AH37" s="20"/>
      <c r="AI37" s="20"/>
      <c r="AJ37" s="20"/>
      <c r="AK37" s="20"/>
      <c r="AL37" s="20"/>
      <c r="AM37" s="19"/>
      <c r="AN37" s="20"/>
      <c r="AO37" s="20"/>
      <c r="AP37" s="20"/>
      <c r="AQ37" s="20"/>
      <c r="AR37" s="19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19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1"/>
    </row>
    <row r="38" spans="2:81" ht="12.75" customHeight="1">
      <c r="B38" s="15">
        <f t="shared" si="11"/>
        <v>25</v>
      </c>
      <c r="C38" s="120"/>
      <c r="D38" s="7">
        <v>0</v>
      </c>
      <c r="E38" s="47"/>
      <c r="F38" s="8"/>
      <c r="G38" s="16" t="s">
        <v>10</v>
      </c>
      <c r="H38" s="17">
        <f t="shared" si="6"/>
        <v>-1</v>
      </c>
      <c r="I38" s="44"/>
      <c r="J38" s="44"/>
      <c r="K38" s="125"/>
      <c r="L38" s="77" t="str">
        <f t="shared" si="8"/>
        <v>0일</v>
      </c>
      <c r="M38" s="9">
        <f t="shared" si="7"/>
        <v>0</v>
      </c>
      <c r="N38" s="44"/>
      <c r="O38" s="44"/>
      <c r="P38" s="125"/>
      <c r="Q38" s="77" t="str">
        <f t="shared" si="9"/>
        <v>0일</v>
      </c>
      <c r="R38" s="18">
        <f t="shared" si="10"/>
        <v>0</v>
      </c>
      <c r="S38" s="19"/>
      <c r="T38" s="19"/>
      <c r="U38" s="19"/>
      <c r="V38" s="19"/>
      <c r="W38" s="19"/>
      <c r="X38" s="19"/>
      <c r="Y38" s="19"/>
      <c r="Z38" s="19"/>
      <c r="AA38" s="19"/>
      <c r="AB38" s="146"/>
      <c r="AC38" s="19"/>
      <c r="AD38" s="19"/>
      <c r="AE38" s="19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1"/>
    </row>
    <row r="39" spans="2:81" ht="12.75" customHeight="1">
      <c r="B39" s="15">
        <f t="shared" si="11"/>
        <v>26</v>
      </c>
      <c r="C39" s="120"/>
      <c r="D39" s="7">
        <v>0</v>
      </c>
      <c r="E39" s="47"/>
      <c r="F39" s="8"/>
      <c r="G39" s="16" t="s">
        <v>11</v>
      </c>
      <c r="H39" s="17">
        <f t="shared" si="6"/>
        <v>-1</v>
      </c>
      <c r="I39" s="44"/>
      <c r="J39" s="44"/>
      <c r="K39" s="125"/>
      <c r="L39" s="77" t="str">
        <f t="shared" si="8"/>
        <v>0일</v>
      </c>
      <c r="M39" s="9">
        <f t="shared" si="7"/>
        <v>0</v>
      </c>
      <c r="N39" s="44"/>
      <c r="O39" s="44"/>
      <c r="P39" s="125"/>
      <c r="Q39" s="77" t="str">
        <f t="shared" si="9"/>
        <v>0일</v>
      </c>
      <c r="R39" s="18">
        <f t="shared" si="10"/>
        <v>0</v>
      </c>
      <c r="S39" s="19"/>
      <c r="T39" s="19"/>
      <c r="U39" s="19"/>
      <c r="V39" s="19"/>
      <c r="W39" s="19"/>
      <c r="X39" s="19"/>
      <c r="Y39" s="19"/>
      <c r="Z39" s="19"/>
      <c r="AA39" s="19"/>
      <c r="AB39" s="146"/>
      <c r="AC39" s="19"/>
      <c r="AD39" s="19"/>
      <c r="AE39" s="19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1"/>
    </row>
    <row r="40" spans="2:81" ht="12.75" customHeight="1">
      <c r="B40" s="15">
        <f t="shared" si="11"/>
        <v>27</v>
      </c>
      <c r="C40" s="120"/>
      <c r="D40" s="7">
        <v>0</v>
      </c>
      <c r="E40" s="47"/>
      <c r="F40" s="8"/>
      <c r="G40" s="16" t="s">
        <v>4</v>
      </c>
      <c r="H40" s="17">
        <f t="shared" si="6"/>
        <v>-1</v>
      </c>
      <c r="I40" s="44"/>
      <c r="J40" s="44"/>
      <c r="K40" s="125"/>
      <c r="L40" s="77" t="str">
        <f t="shared" si="8"/>
        <v>0일</v>
      </c>
      <c r="M40" s="9">
        <f t="shared" si="7"/>
        <v>0</v>
      </c>
      <c r="N40" s="44"/>
      <c r="O40" s="44"/>
      <c r="P40" s="125"/>
      <c r="Q40" s="77" t="str">
        <f t="shared" si="9"/>
        <v>0일</v>
      </c>
      <c r="R40" s="18">
        <f t="shared" si="10"/>
        <v>0</v>
      </c>
      <c r="S40" s="19"/>
      <c r="T40" s="19"/>
      <c r="U40" s="19"/>
      <c r="V40" s="19"/>
      <c r="W40" s="19"/>
      <c r="X40" s="19"/>
      <c r="Y40" s="19"/>
      <c r="Z40" s="19"/>
      <c r="AA40" s="19"/>
      <c r="AB40" s="146"/>
      <c r="AC40" s="19"/>
      <c r="AD40" s="19"/>
      <c r="AE40" s="19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1"/>
    </row>
    <row r="41" spans="2:81" ht="12.75" customHeight="1">
      <c r="B41" s="15">
        <f t="shared" si="11"/>
        <v>28</v>
      </c>
      <c r="C41" s="120"/>
      <c r="D41" s="7">
        <v>0</v>
      </c>
      <c r="E41" s="47"/>
      <c r="F41" s="8"/>
      <c r="G41" s="22" t="s">
        <v>0</v>
      </c>
      <c r="H41" s="17">
        <f t="shared" si="6"/>
        <v>-1</v>
      </c>
      <c r="I41" s="44"/>
      <c r="J41" s="44"/>
      <c r="K41" s="125"/>
      <c r="L41" s="77" t="str">
        <f t="shared" si="8"/>
        <v>0일</v>
      </c>
      <c r="M41" s="9">
        <f t="shared" si="7"/>
        <v>0</v>
      </c>
      <c r="N41" s="44"/>
      <c r="O41" s="44"/>
      <c r="P41" s="125"/>
      <c r="Q41" s="77" t="str">
        <f t="shared" si="9"/>
        <v>0일</v>
      </c>
      <c r="R41" s="18">
        <f t="shared" si="10"/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46"/>
      <c r="AC41" s="19"/>
      <c r="AD41" s="19"/>
      <c r="AE41" s="19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1"/>
    </row>
    <row r="42" spans="2:81" ht="12.75" customHeight="1">
      <c r="B42" s="15">
        <f t="shared" si="11"/>
        <v>29</v>
      </c>
      <c r="C42" s="120"/>
      <c r="D42" s="7">
        <v>0</v>
      </c>
      <c r="E42" s="47"/>
      <c r="F42" s="8"/>
      <c r="G42" s="16" t="s">
        <v>10</v>
      </c>
      <c r="H42" s="17">
        <f t="shared" si="6"/>
        <v>-1</v>
      </c>
      <c r="I42" s="44"/>
      <c r="J42" s="44"/>
      <c r="K42" s="125"/>
      <c r="L42" s="77" t="str">
        <f t="shared" si="8"/>
        <v>0일</v>
      </c>
      <c r="M42" s="9">
        <f t="shared" si="7"/>
        <v>0</v>
      </c>
      <c r="N42" s="44"/>
      <c r="O42" s="44"/>
      <c r="P42" s="125"/>
      <c r="Q42" s="77" t="str">
        <f t="shared" si="9"/>
        <v>0일</v>
      </c>
      <c r="R42" s="18">
        <f t="shared" si="10"/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46"/>
      <c r="AC42" s="19"/>
      <c r="AD42" s="19"/>
      <c r="AE42" s="19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1"/>
    </row>
    <row r="43" spans="2:81" ht="12.75" customHeight="1">
      <c r="B43" s="15">
        <f t="shared" si="11"/>
        <v>30</v>
      </c>
      <c r="C43" s="120"/>
      <c r="D43" s="7">
        <v>0</v>
      </c>
      <c r="E43" s="47"/>
      <c r="F43" s="8"/>
      <c r="G43" s="16" t="s">
        <v>11</v>
      </c>
      <c r="H43" s="17">
        <f t="shared" si="6"/>
        <v>-1</v>
      </c>
      <c r="I43" s="44"/>
      <c r="J43" s="44"/>
      <c r="K43" s="125"/>
      <c r="L43" s="77" t="str">
        <f t="shared" si="8"/>
        <v>0일</v>
      </c>
      <c r="M43" s="9">
        <f t="shared" si="7"/>
        <v>0</v>
      </c>
      <c r="N43" s="44"/>
      <c r="O43" s="44"/>
      <c r="P43" s="125"/>
      <c r="Q43" s="77" t="str">
        <f t="shared" si="9"/>
        <v>0일</v>
      </c>
      <c r="R43" s="18">
        <f t="shared" si="10"/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46"/>
      <c r="AC43" s="19"/>
      <c r="AD43" s="19"/>
      <c r="AE43" s="19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1"/>
    </row>
    <row r="44" spans="2:81" ht="12.75" customHeight="1">
      <c r="B44" s="15">
        <f t="shared" si="11"/>
        <v>31</v>
      </c>
      <c r="C44" s="120"/>
      <c r="D44" s="7">
        <v>0</v>
      </c>
      <c r="E44" s="47"/>
      <c r="F44" s="8"/>
      <c r="G44" s="16" t="s">
        <v>4</v>
      </c>
      <c r="H44" s="17">
        <f t="shared" si="6"/>
        <v>-1</v>
      </c>
      <c r="I44" s="44"/>
      <c r="J44" s="44"/>
      <c r="K44" s="125"/>
      <c r="L44" s="77" t="str">
        <f t="shared" si="8"/>
        <v>0일</v>
      </c>
      <c r="M44" s="9">
        <f t="shared" si="7"/>
        <v>0</v>
      </c>
      <c r="N44" s="44"/>
      <c r="O44" s="44"/>
      <c r="P44" s="125"/>
      <c r="Q44" s="77" t="str">
        <f t="shared" si="9"/>
        <v>0일</v>
      </c>
      <c r="R44" s="18">
        <f t="shared" si="10"/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46"/>
      <c r="AC44" s="19"/>
      <c r="AD44" s="19"/>
      <c r="AE44" s="19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1"/>
    </row>
    <row r="45" spans="2:81" ht="12.75" customHeight="1">
      <c r="B45" s="15">
        <f t="shared" si="11"/>
        <v>32</v>
      </c>
      <c r="C45" s="120"/>
      <c r="D45" s="7">
        <v>0</v>
      </c>
      <c r="E45" s="47"/>
      <c r="F45" s="8"/>
      <c r="G45" s="22" t="s">
        <v>0</v>
      </c>
      <c r="H45" s="17">
        <f t="shared" si="6"/>
        <v>-1</v>
      </c>
      <c r="I45" s="44"/>
      <c r="J45" s="44"/>
      <c r="K45" s="125"/>
      <c r="L45" s="77" t="str">
        <f t="shared" si="8"/>
        <v>0일</v>
      </c>
      <c r="M45" s="9">
        <f t="shared" si="7"/>
        <v>0</v>
      </c>
      <c r="N45" s="44"/>
      <c r="O45" s="44"/>
      <c r="P45" s="125"/>
      <c r="Q45" s="77" t="str">
        <f t="shared" si="9"/>
        <v>0일</v>
      </c>
      <c r="R45" s="18">
        <f t="shared" si="10"/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46"/>
      <c r="AC45" s="19"/>
      <c r="AD45" s="19"/>
      <c r="AE45" s="19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1"/>
    </row>
    <row r="46" spans="2:81" ht="12.75" customHeight="1">
      <c r="B46" s="15">
        <f t="shared" si="11"/>
        <v>33</v>
      </c>
      <c r="C46" s="120"/>
      <c r="D46" s="7">
        <v>0</v>
      </c>
      <c r="E46" s="47"/>
      <c r="F46" s="8"/>
      <c r="G46" s="16" t="s">
        <v>10</v>
      </c>
      <c r="H46" s="17">
        <f t="shared" si="6"/>
        <v>-1</v>
      </c>
      <c r="I46" s="44"/>
      <c r="J46" s="44"/>
      <c r="K46" s="125"/>
      <c r="L46" s="77" t="str">
        <f t="shared" si="8"/>
        <v>0일</v>
      </c>
      <c r="M46" s="9">
        <f t="shared" si="7"/>
        <v>0</v>
      </c>
      <c r="N46" s="44"/>
      <c r="O46" s="44"/>
      <c r="P46" s="125"/>
      <c r="Q46" s="77" t="str">
        <f t="shared" si="9"/>
        <v>0일</v>
      </c>
      <c r="R46" s="18">
        <f t="shared" si="10"/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46"/>
      <c r="AC46" s="19"/>
      <c r="AD46" s="19"/>
      <c r="AE46" s="19"/>
      <c r="AF46" s="7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19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1"/>
    </row>
    <row r="47" spans="2:81" ht="12.75" customHeight="1">
      <c r="B47" s="15">
        <f t="shared" si="11"/>
        <v>34</v>
      </c>
      <c r="C47" s="120"/>
      <c r="D47" s="7">
        <v>0</v>
      </c>
      <c r="E47" s="47"/>
      <c r="F47" s="8"/>
      <c r="G47" s="16" t="s">
        <v>11</v>
      </c>
      <c r="H47" s="17">
        <f t="shared" si="6"/>
        <v>-1</v>
      </c>
      <c r="I47" s="44"/>
      <c r="J47" s="44"/>
      <c r="K47" s="125"/>
      <c r="L47" s="77" t="str">
        <f t="shared" si="8"/>
        <v>0일</v>
      </c>
      <c r="M47" s="9">
        <f t="shared" si="7"/>
        <v>0</v>
      </c>
      <c r="N47" s="44"/>
      <c r="O47" s="44"/>
      <c r="P47" s="125"/>
      <c r="Q47" s="77" t="str">
        <f t="shared" si="9"/>
        <v>0일</v>
      </c>
      <c r="R47" s="18">
        <f t="shared" si="10"/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46"/>
      <c r="AC47" s="19"/>
      <c r="AD47" s="19"/>
      <c r="AE47" s="19"/>
      <c r="AF47" s="20"/>
      <c r="AG47" s="20"/>
      <c r="AH47" s="20"/>
      <c r="AI47" s="20"/>
      <c r="AJ47" s="20"/>
      <c r="AK47" s="20"/>
      <c r="AL47" s="20"/>
      <c r="AM47" s="19"/>
      <c r="AN47" s="20"/>
      <c r="AO47" s="20"/>
      <c r="AP47" s="20"/>
      <c r="AQ47" s="20"/>
      <c r="AR47" s="19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19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1"/>
    </row>
    <row r="48" spans="2:81" ht="12.75" customHeight="1">
      <c r="B48" s="15">
        <f t="shared" si="11"/>
        <v>35</v>
      </c>
      <c r="C48" s="120"/>
      <c r="D48" s="7">
        <v>0</v>
      </c>
      <c r="E48" s="47"/>
      <c r="F48" s="8"/>
      <c r="G48" s="16" t="s">
        <v>4</v>
      </c>
      <c r="H48" s="17">
        <f t="shared" si="6"/>
        <v>-1</v>
      </c>
      <c r="I48" s="44"/>
      <c r="J48" s="44"/>
      <c r="K48" s="125"/>
      <c r="L48" s="77" t="str">
        <f t="shared" si="8"/>
        <v>0일</v>
      </c>
      <c r="M48" s="9">
        <f t="shared" si="7"/>
        <v>0</v>
      </c>
      <c r="N48" s="44"/>
      <c r="O48" s="44"/>
      <c r="P48" s="125"/>
      <c r="Q48" s="77" t="str">
        <f t="shared" si="9"/>
        <v>0일</v>
      </c>
      <c r="R48" s="18">
        <f t="shared" si="10"/>
        <v>0</v>
      </c>
      <c r="S48" s="19"/>
      <c r="T48" s="19"/>
      <c r="U48" s="19"/>
      <c r="V48" s="19"/>
      <c r="W48" s="19"/>
      <c r="X48" s="19"/>
      <c r="Y48" s="19"/>
      <c r="Z48" s="19"/>
      <c r="AA48" s="19"/>
      <c r="AB48" s="146"/>
      <c r="AC48" s="19"/>
      <c r="AD48" s="19"/>
      <c r="AE48" s="19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1"/>
    </row>
    <row r="49" spans="2:81" ht="12.75" customHeight="1">
      <c r="B49" s="15">
        <f t="shared" si="11"/>
        <v>36</v>
      </c>
      <c r="C49" s="120"/>
      <c r="D49" s="7">
        <v>0</v>
      </c>
      <c r="E49" s="47"/>
      <c r="F49" s="8"/>
      <c r="G49" s="22" t="s">
        <v>0</v>
      </c>
      <c r="H49" s="17">
        <f t="shared" si="6"/>
        <v>-1</v>
      </c>
      <c r="I49" s="44"/>
      <c r="J49" s="44"/>
      <c r="K49" s="125"/>
      <c r="L49" s="77" t="str">
        <f t="shared" si="8"/>
        <v>0일</v>
      </c>
      <c r="M49" s="9">
        <f t="shared" si="7"/>
        <v>0</v>
      </c>
      <c r="N49" s="44"/>
      <c r="O49" s="44"/>
      <c r="P49" s="125"/>
      <c r="Q49" s="77" t="str">
        <f t="shared" si="9"/>
        <v>0일</v>
      </c>
      <c r="R49" s="18">
        <f t="shared" si="10"/>
        <v>0</v>
      </c>
      <c r="S49" s="19"/>
      <c r="T49" s="19"/>
      <c r="U49" s="19"/>
      <c r="V49" s="19"/>
      <c r="W49" s="19"/>
      <c r="X49" s="19"/>
      <c r="Y49" s="19"/>
      <c r="Z49" s="19"/>
      <c r="AA49" s="19"/>
      <c r="AB49" s="146"/>
      <c r="AC49" s="19"/>
      <c r="AD49" s="19"/>
      <c r="AE49" s="19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1"/>
    </row>
    <row r="50" spans="2:81" ht="12.75" customHeight="1">
      <c r="B50" s="15">
        <f t="shared" si="11"/>
        <v>37</v>
      </c>
      <c r="C50" s="120"/>
      <c r="D50" s="7">
        <v>0</v>
      </c>
      <c r="E50" s="47"/>
      <c r="F50" s="8"/>
      <c r="G50" s="16" t="s">
        <v>10</v>
      </c>
      <c r="H50" s="17">
        <f t="shared" si="6"/>
        <v>-1</v>
      </c>
      <c r="I50" s="44"/>
      <c r="J50" s="44"/>
      <c r="K50" s="125"/>
      <c r="L50" s="77" t="str">
        <f t="shared" si="8"/>
        <v>0일</v>
      </c>
      <c r="M50" s="9">
        <f t="shared" si="7"/>
        <v>0</v>
      </c>
      <c r="N50" s="44"/>
      <c r="O50" s="44"/>
      <c r="P50" s="125"/>
      <c r="Q50" s="77" t="str">
        <f t="shared" si="9"/>
        <v>0일</v>
      </c>
      <c r="R50" s="18">
        <f t="shared" si="10"/>
        <v>0</v>
      </c>
      <c r="S50" s="19"/>
      <c r="T50" s="19"/>
      <c r="U50" s="19"/>
      <c r="V50" s="19"/>
      <c r="W50" s="19"/>
      <c r="X50" s="19"/>
      <c r="Y50" s="19"/>
      <c r="Z50" s="19"/>
      <c r="AA50" s="19"/>
      <c r="AB50" s="146"/>
      <c r="AC50" s="19"/>
      <c r="AD50" s="19"/>
      <c r="AE50" s="19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1"/>
    </row>
    <row r="51" spans="2:81" ht="12.75" customHeight="1">
      <c r="B51" s="15">
        <f t="shared" si="11"/>
        <v>38</v>
      </c>
      <c r="C51" s="120"/>
      <c r="D51" s="7">
        <v>0</v>
      </c>
      <c r="E51" s="47"/>
      <c r="F51" s="8"/>
      <c r="G51" s="16" t="s">
        <v>11</v>
      </c>
      <c r="H51" s="17">
        <f t="shared" si="6"/>
        <v>-1</v>
      </c>
      <c r="I51" s="44"/>
      <c r="J51" s="44"/>
      <c r="K51" s="125"/>
      <c r="L51" s="77" t="str">
        <f t="shared" si="8"/>
        <v>0일</v>
      </c>
      <c r="M51" s="9">
        <f t="shared" si="7"/>
        <v>0</v>
      </c>
      <c r="N51" s="44"/>
      <c r="O51" s="44"/>
      <c r="P51" s="125"/>
      <c r="Q51" s="77" t="str">
        <f t="shared" si="9"/>
        <v>0일</v>
      </c>
      <c r="R51" s="18">
        <f t="shared" si="10"/>
        <v>0</v>
      </c>
      <c r="S51" s="19"/>
      <c r="T51" s="19"/>
      <c r="U51" s="19"/>
      <c r="V51" s="19"/>
      <c r="W51" s="19"/>
      <c r="X51" s="19"/>
      <c r="Y51" s="19"/>
      <c r="Z51" s="19"/>
      <c r="AA51" s="19"/>
      <c r="AB51" s="146"/>
      <c r="AC51" s="19"/>
      <c r="AD51" s="19"/>
      <c r="AE51" s="19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1"/>
    </row>
    <row r="52" spans="2:81" ht="12.75" customHeight="1">
      <c r="B52" s="15">
        <f t="shared" si="11"/>
        <v>39</v>
      </c>
      <c r="C52" s="120"/>
      <c r="D52" s="7">
        <v>0</v>
      </c>
      <c r="E52" s="47"/>
      <c r="F52" s="8"/>
      <c r="G52" s="16" t="s">
        <v>4</v>
      </c>
      <c r="H52" s="17">
        <f t="shared" si="6"/>
        <v>-1</v>
      </c>
      <c r="I52" s="44"/>
      <c r="J52" s="44"/>
      <c r="K52" s="125"/>
      <c r="L52" s="77" t="str">
        <f t="shared" si="8"/>
        <v>0일</v>
      </c>
      <c r="M52" s="9">
        <f t="shared" si="7"/>
        <v>0</v>
      </c>
      <c r="N52" s="44"/>
      <c r="O52" s="44"/>
      <c r="P52" s="125"/>
      <c r="Q52" s="77" t="str">
        <f t="shared" si="9"/>
        <v>0일</v>
      </c>
      <c r="R52" s="18">
        <f t="shared" si="10"/>
        <v>0</v>
      </c>
      <c r="S52" s="19"/>
      <c r="T52" s="19"/>
      <c r="U52" s="19"/>
      <c r="V52" s="19"/>
      <c r="W52" s="19"/>
      <c r="X52" s="19"/>
      <c r="Y52" s="19"/>
      <c r="Z52" s="19"/>
      <c r="AA52" s="19"/>
      <c r="AB52" s="146"/>
      <c r="AC52" s="19"/>
      <c r="AD52" s="19"/>
      <c r="AE52" s="19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1"/>
    </row>
    <row r="53" spans="2:81" ht="12.75" customHeight="1">
      <c r="B53" s="15">
        <f t="shared" si="11"/>
        <v>40</v>
      </c>
      <c r="C53" s="120"/>
      <c r="D53" s="7">
        <v>0</v>
      </c>
      <c r="E53" s="47"/>
      <c r="F53" s="8"/>
      <c r="G53" s="22" t="s">
        <v>0</v>
      </c>
      <c r="H53" s="17">
        <f t="shared" si="6"/>
        <v>-1</v>
      </c>
      <c r="I53" s="44"/>
      <c r="J53" s="44"/>
      <c r="K53" s="125"/>
      <c r="L53" s="77" t="str">
        <f t="shared" si="8"/>
        <v>0일</v>
      </c>
      <c r="M53" s="9">
        <f t="shared" si="7"/>
        <v>0</v>
      </c>
      <c r="N53" s="44"/>
      <c r="O53" s="44"/>
      <c r="P53" s="125"/>
      <c r="Q53" s="77" t="str">
        <f t="shared" si="9"/>
        <v>0일</v>
      </c>
      <c r="R53" s="18">
        <f t="shared" si="10"/>
        <v>0</v>
      </c>
      <c r="S53" s="19"/>
      <c r="T53" s="19"/>
      <c r="U53" s="19"/>
      <c r="V53" s="19"/>
      <c r="W53" s="19"/>
      <c r="X53" s="19"/>
      <c r="Y53" s="19"/>
      <c r="Z53" s="19"/>
      <c r="AA53" s="19"/>
      <c r="AB53" s="146"/>
      <c r="AC53" s="19"/>
      <c r="AD53" s="19"/>
      <c r="AE53" s="19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1"/>
    </row>
    <row r="54" spans="2:81" ht="12.75" customHeight="1">
      <c r="B54" s="15">
        <f t="shared" si="11"/>
        <v>41</v>
      </c>
      <c r="C54" s="120"/>
      <c r="D54" s="7">
        <v>0</v>
      </c>
      <c r="E54" s="47"/>
      <c r="F54" s="8"/>
      <c r="G54" s="16" t="s">
        <v>10</v>
      </c>
      <c r="H54" s="17">
        <f t="shared" si="6"/>
        <v>-1</v>
      </c>
      <c r="I54" s="44"/>
      <c r="J54" s="44"/>
      <c r="K54" s="125"/>
      <c r="L54" s="77" t="str">
        <f t="shared" si="8"/>
        <v>0일</v>
      </c>
      <c r="M54" s="9">
        <f t="shared" si="7"/>
        <v>0</v>
      </c>
      <c r="N54" s="44"/>
      <c r="O54" s="44"/>
      <c r="P54" s="125"/>
      <c r="Q54" s="77" t="str">
        <f t="shared" si="9"/>
        <v>0일</v>
      </c>
      <c r="R54" s="18">
        <f t="shared" si="10"/>
        <v>0</v>
      </c>
      <c r="S54" s="19"/>
      <c r="T54" s="19"/>
      <c r="U54" s="19"/>
      <c r="V54" s="19"/>
      <c r="W54" s="19"/>
      <c r="X54" s="19"/>
      <c r="Y54" s="19"/>
      <c r="Z54" s="19"/>
      <c r="AA54" s="19"/>
      <c r="AB54" s="146"/>
      <c r="AC54" s="19"/>
      <c r="AD54" s="19"/>
      <c r="AE54" s="19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1"/>
    </row>
    <row r="55" spans="2:81" ht="12.75" customHeight="1">
      <c r="B55" s="15">
        <f t="shared" si="11"/>
        <v>42</v>
      </c>
      <c r="C55" s="120"/>
      <c r="D55" s="7">
        <v>0</v>
      </c>
      <c r="E55" s="47"/>
      <c r="F55" s="8"/>
      <c r="G55" s="16" t="s">
        <v>11</v>
      </c>
      <c r="H55" s="17">
        <f t="shared" si="6"/>
        <v>-1</v>
      </c>
      <c r="I55" s="44"/>
      <c r="J55" s="44"/>
      <c r="K55" s="125"/>
      <c r="L55" s="77" t="str">
        <f t="shared" si="8"/>
        <v>0일</v>
      </c>
      <c r="M55" s="9">
        <f t="shared" si="7"/>
        <v>0</v>
      </c>
      <c r="N55" s="44"/>
      <c r="O55" s="44"/>
      <c r="P55" s="125"/>
      <c r="Q55" s="77" t="str">
        <f t="shared" si="9"/>
        <v>0일</v>
      </c>
      <c r="R55" s="18">
        <f t="shared" si="10"/>
        <v>0</v>
      </c>
      <c r="S55" s="19"/>
      <c r="T55" s="19"/>
      <c r="U55" s="19"/>
      <c r="V55" s="19"/>
      <c r="W55" s="19"/>
      <c r="X55" s="19"/>
      <c r="Y55" s="19"/>
      <c r="Z55" s="19"/>
      <c r="AA55" s="19"/>
      <c r="AB55" s="146"/>
      <c r="AC55" s="19"/>
      <c r="AD55" s="19"/>
      <c r="AE55" s="19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1"/>
    </row>
    <row r="56" spans="2:81" ht="12.75" customHeight="1">
      <c r="B56" s="15">
        <f t="shared" si="11"/>
        <v>43</v>
      </c>
      <c r="C56" s="121"/>
      <c r="D56" s="7">
        <v>0</v>
      </c>
      <c r="E56" s="47"/>
      <c r="F56" s="8"/>
      <c r="G56" s="16" t="s">
        <v>4</v>
      </c>
      <c r="H56" s="17">
        <f t="shared" si="6"/>
        <v>-1</v>
      </c>
      <c r="I56" s="44"/>
      <c r="J56" s="44"/>
      <c r="K56" s="125"/>
      <c r="L56" s="77" t="str">
        <f t="shared" si="8"/>
        <v>0일</v>
      </c>
      <c r="M56" s="9">
        <f t="shared" si="7"/>
        <v>0</v>
      </c>
      <c r="N56" s="44"/>
      <c r="O56" s="44"/>
      <c r="P56" s="125"/>
      <c r="Q56" s="77" t="str">
        <f t="shared" si="9"/>
        <v>0일</v>
      </c>
      <c r="R56" s="18">
        <f t="shared" si="10"/>
        <v>0</v>
      </c>
      <c r="S56" s="19"/>
      <c r="T56" s="19"/>
      <c r="U56" s="19"/>
      <c r="V56" s="19"/>
      <c r="W56" s="19"/>
      <c r="X56" s="19"/>
      <c r="Y56" s="19"/>
      <c r="Z56" s="19"/>
      <c r="AA56" s="19"/>
      <c r="AB56" s="146"/>
      <c r="AC56" s="19"/>
      <c r="AD56" s="19"/>
      <c r="AE56" s="19"/>
      <c r="AF56" s="7"/>
      <c r="AG56" s="19"/>
      <c r="AH56" s="19"/>
      <c r="AI56" s="19"/>
      <c r="AJ56" s="19"/>
      <c r="AK56" s="24"/>
      <c r="AL56" s="19"/>
      <c r="AM56" s="19"/>
      <c r="AN56" s="19"/>
      <c r="AO56" s="24"/>
      <c r="AP56" s="24"/>
      <c r="AQ56" s="19"/>
      <c r="AR56" s="19"/>
      <c r="AS56" s="20"/>
      <c r="AT56" s="20"/>
      <c r="AU56" s="20"/>
      <c r="AV56" s="20"/>
      <c r="AW56" s="20"/>
      <c r="AX56" s="20"/>
      <c r="AY56" s="20"/>
      <c r="AZ56" s="20"/>
      <c r="BA56" s="20"/>
      <c r="BB56" s="19"/>
      <c r="BC56" s="19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1"/>
    </row>
    <row r="57" spans="2:81" ht="12.75" customHeight="1">
      <c r="B57" s="15">
        <f t="shared" si="11"/>
        <v>44</v>
      </c>
      <c r="C57" s="121"/>
      <c r="D57" s="7">
        <v>0</v>
      </c>
      <c r="E57" s="47"/>
      <c r="F57" s="8"/>
      <c r="G57" s="22" t="s">
        <v>0</v>
      </c>
      <c r="H57" s="17">
        <f t="shared" si="6"/>
        <v>-1</v>
      </c>
      <c r="I57" s="44"/>
      <c r="J57" s="44"/>
      <c r="K57" s="125"/>
      <c r="L57" s="77" t="str">
        <f t="shared" si="8"/>
        <v>0일</v>
      </c>
      <c r="M57" s="9">
        <f t="shared" si="7"/>
        <v>0</v>
      </c>
      <c r="N57" s="44"/>
      <c r="O57" s="44"/>
      <c r="P57" s="125"/>
      <c r="Q57" s="77" t="str">
        <f t="shared" si="9"/>
        <v>0일</v>
      </c>
      <c r="R57" s="18">
        <f t="shared" si="10"/>
        <v>0</v>
      </c>
      <c r="S57" s="19"/>
      <c r="T57" s="19"/>
      <c r="U57" s="19"/>
      <c r="V57" s="19"/>
      <c r="W57" s="19"/>
      <c r="X57" s="19"/>
      <c r="Y57" s="19"/>
      <c r="Z57" s="19"/>
      <c r="AA57" s="19"/>
      <c r="AB57" s="146"/>
      <c r="AC57" s="19"/>
      <c r="AD57" s="19"/>
      <c r="AE57" s="19"/>
      <c r="AF57" s="20"/>
      <c r="AG57" s="20"/>
      <c r="AH57" s="20"/>
      <c r="AI57" s="20"/>
      <c r="AJ57" s="20"/>
      <c r="AK57" s="20"/>
      <c r="AL57" s="20"/>
      <c r="AM57" s="19"/>
      <c r="AN57" s="20"/>
      <c r="AO57" s="24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1"/>
    </row>
    <row r="58" spans="2:81" ht="12.75" customHeight="1">
      <c r="B58" s="15">
        <f t="shared" si="11"/>
        <v>45</v>
      </c>
      <c r="C58" s="121"/>
      <c r="D58" s="7">
        <v>0</v>
      </c>
      <c r="E58" s="47"/>
      <c r="F58" s="8"/>
      <c r="G58" s="16" t="s">
        <v>10</v>
      </c>
      <c r="H58" s="17">
        <f t="shared" si="6"/>
        <v>-1</v>
      </c>
      <c r="I58" s="44"/>
      <c r="J58" s="44"/>
      <c r="K58" s="125"/>
      <c r="L58" s="77" t="str">
        <f t="shared" si="8"/>
        <v>0일</v>
      </c>
      <c r="M58" s="9">
        <f t="shared" si="7"/>
        <v>0</v>
      </c>
      <c r="N58" s="44"/>
      <c r="O58" s="44"/>
      <c r="P58" s="125"/>
      <c r="Q58" s="77" t="str">
        <f t="shared" si="9"/>
        <v>0일</v>
      </c>
      <c r="R58" s="18">
        <f t="shared" si="10"/>
        <v>0</v>
      </c>
      <c r="S58" s="19"/>
      <c r="T58" s="19"/>
      <c r="U58" s="19"/>
      <c r="V58" s="19"/>
      <c r="W58" s="19"/>
      <c r="X58" s="19"/>
      <c r="Y58" s="19"/>
      <c r="Z58" s="19"/>
      <c r="AA58" s="19"/>
      <c r="AB58" s="146"/>
      <c r="AC58" s="19"/>
      <c r="AD58" s="19"/>
      <c r="AE58" s="19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3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1"/>
    </row>
    <row r="59" spans="2:81" ht="12.75" customHeight="1">
      <c r="B59" s="15">
        <f t="shared" si="11"/>
        <v>46</v>
      </c>
      <c r="C59" s="121"/>
      <c r="D59" s="7">
        <v>0</v>
      </c>
      <c r="E59" s="47"/>
      <c r="F59" s="8"/>
      <c r="G59" s="16" t="s">
        <v>11</v>
      </c>
      <c r="H59" s="17">
        <f t="shared" si="6"/>
        <v>-1</v>
      </c>
      <c r="I59" s="44"/>
      <c r="J59" s="44"/>
      <c r="K59" s="125"/>
      <c r="L59" s="77" t="str">
        <f t="shared" si="8"/>
        <v>0일</v>
      </c>
      <c r="M59" s="9">
        <f t="shared" si="7"/>
        <v>0</v>
      </c>
      <c r="N59" s="44"/>
      <c r="O59" s="44"/>
      <c r="P59" s="125"/>
      <c r="Q59" s="77" t="str">
        <f t="shared" si="9"/>
        <v>0일</v>
      </c>
      <c r="R59" s="18">
        <f t="shared" si="10"/>
        <v>0</v>
      </c>
      <c r="S59" s="19"/>
      <c r="T59" s="19"/>
      <c r="U59" s="19"/>
      <c r="V59" s="19"/>
      <c r="W59" s="19"/>
      <c r="X59" s="19"/>
      <c r="Y59" s="19"/>
      <c r="Z59" s="19"/>
      <c r="AA59" s="19"/>
      <c r="AB59" s="146"/>
      <c r="AC59" s="19"/>
      <c r="AD59" s="19"/>
      <c r="AE59" s="19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1"/>
    </row>
    <row r="60" spans="2:81" ht="12.75" customHeight="1">
      <c r="B60" s="15">
        <f t="shared" si="11"/>
        <v>47</v>
      </c>
      <c r="C60" s="121"/>
      <c r="D60" s="7">
        <v>0</v>
      </c>
      <c r="E60" s="47"/>
      <c r="F60" s="8"/>
      <c r="G60" s="16" t="s">
        <v>4</v>
      </c>
      <c r="H60" s="17">
        <f t="shared" si="6"/>
        <v>-1</v>
      </c>
      <c r="I60" s="44"/>
      <c r="J60" s="44"/>
      <c r="K60" s="125"/>
      <c r="L60" s="77" t="str">
        <f t="shared" si="8"/>
        <v>0일</v>
      </c>
      <c r="M60" s="9">
        <f t="shared" si="7"/>
        <v>0</v>
      </c>
      <c r="N60" s="44"/>
      <c r="O60" s="44"/>
      <c r="P60" s="125"/>
      <c r="Q60" s="77" t="str">
        <f t="shared" si="9"/>
        <v>0일</v>
      </c>
      <c r="R60" s="18">
        <f t="shared" si="10"/>
        <v>0</v>
      </c>
      <c r="S60" s="19"/>
      <c r="T60" s="19"/>
      <c r="U60" s="19"/>
      <c r="V60" s="19"/>
      <c r="W60" s="19"/>
      <c r="X60" s="19"/>
      <c r="Y60" s="19"/>
      <c r="Z60" s="19"/>
      <c r="AA60" s="19"/>
      <c r="AB60" s="146"/>
      <c r="AC60" s="19"/>
      <c r="AD60" s="19"/>
      <c r="AE60" s="19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1"/>
    </row>
    <row r="61" spans="2:81" ht="12.75" customHeight="1">
      <c r="B61" s="15">
        <f t="shared" si="11"/>
        <v>48</v>
      </c>
      <c r="C61" s="120"/>
      <c r="D61" s="7">
        <v>0</v>
      </c>
      <c r="E61" s="22"/>
      <c r="F61" s="8"/>
      <c r="G61" s="22" t="s">
        <v>0</v>
      </c>
      <c r="H61" s="17">
        <f t="shared" si="6"/>
        <v>-1</v>
      </c>
      <c r="I61" s="44"/>
      <c r="J61" s="44"/>
      <c r="K61" s="125"/>
      <c r="L61" s="77" t="str">
        <f t="shared" si="8"/>
        <v>0일</v>
      </c>
      <c r="M61" s="9">
        <f t="shared" si="7"/>
        <v>0</v>
      </c>
      <c r="N61" s="44"/>
      <c r="O61" s="44"/>
      <c r="P61" s="125"/>
      <c r="Q61" s="77" t="str">
        <f t="shared" si="9"/>
        <v>0일</v>
      </c>
      <c r="R61" s="18">
        <f t="shared" si="10"/>
        <v>0</v>
      </c>
      <c r="S61" s="19"/>
      <c r="T61" s="19"/>
      <c r="U61" s="19"/>
      <c r="V61" s="19"/>
      <c r="W61" s="19"/>
      <c r="X61" s="19"/>
      <c r="Y61" s="19"/>
      <c r="Z61" s="19"/>
      <c r="AA61" s="19"/>
      <c r="AB61" s="146"/>
      <c r="AC61" s="19"/>
      <c r="AD61" s="19"/>
      <c r="AE61" s="19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1"/>
    </row>
    <row r="62" spans="2:81" ht="12.75" customHeight="1">
      <c r="B62" s="15">
        <f t="shared" si="11"/>
        <v>49</v>
      </c>
      <c r="C62" s="120"/>
      <c r="D62" s="7">
        <v>0</v>
      </c>
      <c r="E62" s="47"/>
      <c r="F62" s="8"/>
      <c r="G62" s="16" t="s">
        <v>11</v>
      </c>
      <c r="H62" s="17">
        <f t="shared" si="6"/>
        <v>-1</v>
      </c>
      <c r="I62" s="44"/>
      <c r="J62" s="44"/>
      <c r="K62" s="125"/>
      <c r="L62" s="77" t="str">
        <f t="shared" si="8"/>
        <v>0일</v>
      </c>
      <c r="M62" s="9">
        <f t="shared" si="7"/>
        <v>0</v>
      </c>
      <c r="N62" s="44"/>
      <c r="O62" s="44"/>
      <c r="P62" s="125"/>
      <c r="Q62" s="77" t="str">
        <f t="shared" si="9"/>
        <v>0일</v>
      </c>
      <c r="R62" s="18">
        <f t="shared" si="10"/>
        <v>0</v>
      </c>
      <c r="S62" s="19"/>
      <c r="T62" s="19"/>
      <c r="U62" s="19"/>
      <c r="V62" s="19"/>
      <c r="W62" s="19"/>
      <c r="X62" s="19"/>
      <c r="Y62" s="19"/>
      <c r="Z62" s="19"/>
      <c r="AA62" s="19"/>
      <c r="AB62" s="146"/>
      <c r="AC62" s="19"/>
      <c r="AD62" s="19"/>
      <c r="AE62" s="19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1"/>
    </row>
    <row r="63" spans="2:81" ht="12.75" customHeight="1">
      <c r="B63" s="15">
        <f t="shared" si="11"/>
        <v>50</v>
      </c>
      <c r="C63" s="120"/>
      <c r="D63" s="7">
        <v>0</v>
      </c>
      <c r="E63" s="47"/>
      <c r="F63" s="8"/>
      <c r="G63" s="16" t="s">
        <v>4</v>
      </c>
      <c r="H63" s="17">
        <f t="shared" si="6"/>
        <v>-1</v>
      </c>
      <c r="I63" s="44"/>
      <c r="J63" s="44"/>
      <c r="K63" s="125"/>
      <c r="L63" s="77" t="str">
        <f t="shared" si="8"/>
        <v>0일</v>
      </c>
      <c r="M63" s="9">
        <f t="shared" si="7"/>
        <v>0</v>
      </c>
      <c r="N63" s="44"/>
      <c r="O63" s="44"/>
      <c r="P63" s="125"/>
      <c r="Q63" s="77" t="str">
        <f t="shared" si="9"/>
        <v>0일</v>
      </c>
      <c r="R63" s="18">
        <f t="shared" si="10"/>
        <v>0</v>
      </c>
      <c r="S63" s="19"/>
      <c r="T63" s="19"/>
      <c r="U63" s="19"/>
      <c r="V63" s="19"/>
      <c r="W63" s="19"/>
      <c r="X63" s="19"/>
      <c r="Y63" s="19"/>
      <c r="Z63" s="19"/>
      <c r="AA63" s="19"/>
      <c r="AB63" s="146"/>
      <c r="AC63" s="19"/>
      <c r="AD63" s="19"/>
      <c r="AE63" s="19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1"/>
    </row>
    <row r="64" spans="2:81" ht="12.75" customHeight="1">
      <c r="B64" s="15">
        <f t="shared" si="11"/>
        <v>51</v>
      </c>
      <c r="C64" s="120"/>
      <c r="D64" s="7">
        <v>0</v>
      </c>
      <c r="E64" s="47"/>
      <c r="F64" s="8"/>
      <c r="G64" s="22" t="s">
        <v>0</v>
      </c>
      <c r="H64" s="17">
        <f t="shared" si="6"/>
        <v>-1</v>
      </c>
      <c r="I64" s="44"/>
      <c r="J64" s="44"/>
      <c r="K64" s="125"/>
      <c r="L64" s="77" t="str">
        <f t="shared" si="8"/>
        <v>0일</v>
      </c>
      <c r="M64" s="9">
        <f t="shared" si="7"/>
        <v>0</v>
      </c>
      <c r="N64" s="44"/>
      <c r="O64" s="44"/>
      <c r="P64" s="125"/>
      <c r="Q64" s="77" t="str">
        <f t="shared" si="9"/>
        <v>0일</v>
      </c>
      <c r="R64" s="18">
        <f t="shared" si="10"/>
        <v>0</v>
      </c>
      <c r="S64" s="19"/>
      <c r="T64" s="19"/>
      <c r="U64" s="19"/>
      <c r="V64" s="19"/>
      <c r="W64" s="19"/>
      <c r="X64" s="19"/>
      <c r="Y64" s="19"/>
      <c r="Z64" s="19"/>
      <c r="AA64" s="19"/>
      <c r="AB64" s="146"/>
      <c r="AC64" s="19"/>
      <c r="AD64" s="19"/>
      <c r="AE64" s="19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1"/>
    </row>
    <row r="65" spans="2:81" ht="12.75" customHeight="1">
      <c r="B65" s="15">
        <f t="shared" si="11"/>
        <v>52</v>
      </c>
      <c r="C65" s="120"/>
      <c r="D65" s="7">
        <v>0</v>
      </c>
      <c r="E65" s="47"/>
      <c r="F65" s="8"/>
      <c r="G65" s="16" t="s">
        <v>10</v>
      </c>
      <c r="H65" s="17">
        <f t="shared" si="6"/>
        <v>-1</v>
      </c>
      <c r="I65" s="44"/>
      <c r="J65" s="44"/>
      <c r="K65" s="125"/>
      <c r="L65" s="77" t="str">
        <f t="shared" si="8"/>
        <v>0일</v>
      </c>
      <c r="M65" s="9">
        <f t="shared" si="7"/>
        <v>0</v>
      </c>
      <c r="N65" s="44"/>
      <c r="O65" s="44"/>
      <c r="P65" s="125"/>
      <c r="Q65" s="77" t="str">
        <f t="shared" si="9"/>
        <v>0일</v>
      </c>
      <c r="R65" s="18">
        <f t="shared" si="10"/>
        <v>0</v>
      </c>
      <c r="S65" s="19"/>
      <c r="T65" s="19"/>
      <c r="U65" s="19"/>
      <c r="V65" s="19"/>
      <c r="W65" s="19"/>
      <c r="X65" s="19"/>
      <c r="Y65" s="19"/>
      <c r="Z65" s="19"/>
      <c r="AA65" s="19"/>
      <c r="AB65" s="146"/>
      <c r="AC65" s="19"/>
      <c r="AD65" s="19"/>
      <c r="AE65" s="19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1"/>
    </row>
    <row r="66" spans="2:81" ht="12.75" customHeight="1">
      <c r="B66" s="15">
        <f t="shared" si="11"/>
        <v>53</v>
      </c>
      <c r="C66" s="120"/>
      <c r="D66" s="7">
        <v>0</v>
      </c>
      <c r="E66" s="47"/>
      <c r="F66" s="8"/>
      <c r="G66" s="16" t="s">
        <v>11</v>
      </c>
      <c r="H66" s="17">
        <f t="shared" si="6"/>
        <v>-1</v>
      </c>
      <c r="I66" s="44"/>
      <c r="J66" s="44"/>
      <c r="K66" s="125"/>
      <c r="L66" s="77" t="str">
        <f t="shared" si="8"/>
        <v>0일</v>
      </c>
      <c r="M66" s="9">
        <f t="shared" si="7"/>
        <v>0</v>
      </c>
      <c r="N66" s="44"/>
      <c r="O66" s="44"/>
      <c r="P66" s="125"/>
      <c r="Q66" s="77" t="str">
        <f t="shared" si="9"/>
        <v>0일</v>
      </c>
      <c r="R66" s="18">
        <f t="shared" si="10"/>
        <v>0</v>
      </c>
      <c r="S66" s="19"/>
      <c r="T66" s="19"/>
      <c r="U66" s="19"/>
      <c r="V66" s="19"/>
      <c r="W66" s="19"/>
      <c r="X66" s="19"/>
      <c r="Y66" s="19"/>
      <c r="Z66" s="19"/>
      <c r="AA66" s="19"/>
      <c r="AB66" s="146"/>
      <c r="AC66" s="19"/>
      <c r="AD66" s="19"/>
      <c r="AE66" s="19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1"/>
    </row>
    <row r="67" spans="2:81" ht="12.75" customHeight="1">
      <c r="B67" s="15">
        <f t="shared" si="11"/>
        <v>54</v>
      </c>
      <c r="C67" s="120"/>
      <c r="D67" s="7">
        <v>0</v>
      </c>
      <c r="E67" s="47"/>
      <c r="F67" s="8"/>
      <c r="G67" s="16" t="s">
        <v>4</v>
      </c>
      <c r="H67" s="17">
        <f t="shared" si="6"/>
        <v>-1</v>
      </c>
      <c r="I67" s="44"/>
      <c r="J67" s="44"/>
      <c r="K67" s="125"/>
      <c r="L67" s="77" t="str">
        <f t="shared" si="8"/>
        <v>0일</v>
      </c>
      <c r="M67" s="9">
        <f t="shared" si="7"/>
        <v>0</v>
      </c>
      <c r="N67" s="44"/>
      <c r="O67" s="44"/>
      <c r="P67" s="125"/>
      <c r="Q67" s="77" t="str">
        <f t="shared" si="9"/>
        <v>0일</v>
      </c>
      <c r="R67" s="18">
        <f t="shared" si="10"/>
        <v>0</v>
      </c>
      <c r="S67" s="19"/>
      <c r="T67" s="19"/>
      <c r="U67" s="19"/>
      <c r="V67" s="19"/>
      <c r="W67" s="19"/>
      <c r="X67" s="19"/>
      <c r="Y67" s="19"/>
      <c r="Z67" s="19"/>
      <c r="AA67" s="19"/>
      <c r="AB67" s="146"/>
      <c r="AC67" s="19"/>
      <c r="AD67" s="19"/>
      <c r="AE67" s="19"/>
      <c r="AF67" s="23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1"/>
    </row>
    <row r="68" spans="2:81" ht="12.75" customHeight="1">
      <c r="B68" s="15">
        <f t="shared" si="11"/>
        <v>55</v>
      </c>
      <c r="C68" s="120"/>
      <c r="D68" s="7">
        <v>0</v>
      </c>
      <c r="E68" s="47"/>
      <c r="F68" s="8"/>
      <c r="G68" s="22" t="s">
        <v>0</v>
      </c>
      <c r="H68" s="17">
        <f t="shared" si="6"/>
        <v>-1</v>
      </c>
      <c r="I68" s="44"/>
      <c r="J68" s="44"/>
      <c r="K68" s="125"/>
      <c r="L68" s="77" t="str">
        <f t="shared" si="8"/>
        <v>0일</v>
      </c>
      <c r="M68" s="9">
        <f t="shared" si="7"/>
        <v>0</v>
      </c>
      <c r="N68" s="44"/>
      <c r="O68" s="44"/>
      <c r="P68" s="125"/>
      <c r="Q68" s="77" t="str">
        <f t="shared" si="9"/>
        <v>0일</v>
      </c>
      <c r="R68" s="18">
        <f t="shared" si="10"/>
        <v>0</v>
      </c>
      <c r="S68" s="19"/>
      <c r="T68" s="19"/>
      <c r="U68" s="19"/>
      <c r="V68" s="19"/>
      <c r="W68" s="19"/>
      <c r="X68" s="19"/>
      <c r="Y68" s="19"/>
      <c r="Z68" s="19"/>
      <c r="AA68" s="19"/>
      <c r="AB68" s="146"/>
      <c r="AC68" s="19"/>
      <c r="AD68" s="19"/>
      <c r="AE68" s="19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1"/>
    </row>
    <row r="69" spans="2:81" ht="12.75" customHeight="1">
      <c r="B69" s="15">
        <f t="shared" si="11"/>
        <v>56</v>
      </c>
      <c r="C69" s="120"/>
      <c r="D69" s="7">
        <v>0</v>
      </c>
      <c r="E69" s="47"/>
      <c r="F69" s="8"/>
      <c r="G69" s="16" t="s">
        <v>10</v>
      </c>
      <c r="H69" s="17">
        <f t="shared" si="6"/>
        <v>-1</v>
      </c>
      <c r="I69" s="44"/>
      <c r="J69" s="44"/>
      <c r="K69" s="125"/>
      <c r="L69" s="77" t="str">
        <f t="shared" si="8"/>
        <v>0일</v>
      </c>
      <c r="M69" s="9">
        <f t="shared" si="7"/>
        <v>0</v>
      </c>
      <c r="N69" s="44"/>
      <c r="O69" s="44"/>
      <c r="P69" s="125"/>
      <c r="Q69" s="77" t="str">
        <f t="shared" si="9"/>
        <v>0일</v>
      </c>
      <c r="R69" s="18">
        <f t="shared" si="10"/>
        <v>0</v>
      </c>
      <c r="S69" s="19"/>
      <c r="T69" s="19"/>
      <c r="U69" s="19"/>
      <c r="V69" s="19"/>
      <c r="W69" s="19"/>
      <c r="X69" s="19"/>
      <c r="Y69" s="19"/>
      <c r="Z69" s="19"/>
      <c r="AA69" s="19"/>
      <c r="AB69" s="146"/>
      <c r="AC69" s="19"/>
      <c r="AD69" s="19"/>
      <c r="AE69" s="1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1"/>
    </row>
    <row r="70" spans="2:81" ht="12.75" customHeight="1">
      <c r="B70" s="15">
        <f t="shared" si="11"/>
        <v>57</v>
      </c>
      <c r="C70" s="120"/>
      <c r="D70" s="7">
        <v>0</v>
      </c>
      <c r="E70" s="47"/>
      <c r="F70" s="8"/>
      <c r="G70" s="16" t="s">
        <v>11</v>
      </c>
      <c r="H70" s="17">
        <f t="shared" si="6"/>
        <v>-1</v>
      </c>
      <c r="I70" s="44"/>
      <c r="J70" s="44"/>
      <c r="K70" s="125"/>
      <c r="L70" s="77" t="str">
        <f t="shared" si="8"/>
        <v>0일</v>
      </c>
      <c r="M70" s="9">
        <f t="shared" si="7"/>
        <v>0</v>
      </c>
      <c r="N70" s="44"/>
      <c r="O70" s="44"/>
      <c r="P70" s="125"/>
      <c r="Q70" s="77" t="str">
        <f t="shared" si="9"/>
        <v>0일</v>
      </c>
      <c r="R70" s="18">
        <f t="shared" si="10"/>
        <v>0</v>
      </c>
      <c r="S70" s="19"/>
      <c r="T70" s="19"/>
      <c r="U70" s="19"/>
      <c r="V70" s="19"/>
      <c r="W70" s="19"/>
      <c r="X70" s="19"/>
      <c r="Y70" s="19"/>
      <c r="Z70" s="19"/>
      <c r="AA70" s="19"/>
      <c r="AB70" s="146"/>
      <c r="AC70" s="19"/>
      <c r="AD70" s="19"/>
      <c r="AE70" s="19"/>
      <c r="AF70" s="20"/>
      <c r="AG70" s="20"/>
      <c r="AH70" s="20"/>
      <c r="AI70" s="20"/>
      <c r="AJ70" s="20"/>
      <c r="AK70" s="23"/>
      <c r="AL70" s="20"/>
      <c r="AM70" s="23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1"/>
    </row>
    <row r="71" spans="2:81" ht="12.75" customHeight="1">
      <c r="B71" s="15">
        <f t="shared" si="11"/>
        <v>58</v>
      </c>
      <c r="C71" s="120"/>
      <c r="D71" s="7">
        <v>0</v>
      </c>
      <c r="E71" s="47"/>
      <c r="F71" s="8"/>
      <c r="G71" s="16" t="s">
        <v>4</v>
      </c>
      <c r="H71" s="17">
        <f t="shared" si="6"/>
        <v>-1</v>
      </c>
      <c r="I71" s="44"/>
      <c r="J71" s="44"/>
      <c r="K71" s="125"/>
      <c r="L71" s="77" t="str">
        <f t="shared" si="8"/>
        <v>0일</v>
      </c>
      <c r="M71" s="9">
        <f t="shared" si="7"/>
        <v>0</v>
      </c>
      <c r="N71" s="44"/>
      <c r="O71" s="44"/>
      <c r="P71" s="125"/>
      <c r="Q71" s="77" t="str">
        <f t="shared" si="9"/>
        <v>0일</v>
      </c>
      <c r="R71" s="18">
        <f t="shared" si="10"/>
        <v>0</v>
      </c>
      <c r="S71" s="19"/>
      <c r="T71" s="19"/>
      <c r="U71" s="19"/>
      <c r="V71" s="19"/>
      <c r="W71" s="19"/>
      <c r="X71" s="19"/>
      <c r="Y71" s="19"/>
      <c r="Z71" s="19"/>
      <c r="AA71" s="19"/>
      <c r="AB71" s="146"/>
      <c r="AC71" s="19"/>
      <c r="AD71" s="19"/>
      <c r="AE71" s="19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1"/>
    </row>
    <row r="72" spans="2:81" ht="12.75" customHeight="1">
      <c r="B72" s="15">
        <f t="shared" si="11"/>
        <v>59</v>
      </c>
      <c r="C72" s="120"/>
      <c r="D72" s="7">
        <v>0</v>
      </c>
      <c r="E72" s="47"/>
      <c r="F72" s="8"/>
      <c r="G72" s="22" t="s">
        <v>0</v>
      </c>
      <c r="H72" s="17">
        <f t="shared" si="6"/>
        <v>-1</v>
      </c>
      <c r="I72" s="44"/>
      <c r="J72" s="44"/>
      <c r="K72" s="125"/>
      <c r="L72" s="77" t="str">
        <f t="shared" si="8"/>
        <v>0일</v>
      </c>
      <c r="M72" s="9">
        <f t="shared" si="7"/>
        <v>0</v>
      </c>
      <c r="N72" s="44"/>
      <c r="O72" s="44"/>
      <c r="P72" s="125"/>
      <c r="Q72" s="77" t="str">
        <f t="shared" si="9"/>
        <v>0일</v>
      </c>
      <c r="R72" s="18">
        <f t="shared" si="10"/>
        <v>0</v>
      </c>
      <c r="S72" s="19"/>
      <c r="T72" s="19"/>
      <c r="U72" s="19"/>
      <c r="V72" s="19"/>
      <c r="W72" s="19"/>
      <c r="X72" s="19"/>
      <c r="Y72" s="19"/>
      <c r="Z72" s="19"/>
      <c r="AA72" s="19"/>
      <c r="AB72" s="146"/>
      <c r="AC72" s="19"/>
      <c r="AD72" s="19"/>
      <c r="AE72" s="19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1"/>
    </row>
    <row r="73" spans="2:81" ht="12.75" customHeight="1">
      <c r="B73" s="15">
        <f t="shared" si="11"/>
        <v>60</v>
      </c>
      <c r="C73" s="120"/>
      <c r="D73" s="7">
        <v>0</v>
      </c>
      <c r="E73" s="47"/>
      <c r="F73" s="8"/>
      <c r="G73" s="16" t="s">
        <v>10</v>
      </c>
      <c r="H73" s="17">
        <f t="shared" si="6"/>
        <v>-1</v>
      </c>
      <c r="I73" s="44"/>
      <c r="J73" s="44"/>
      <c r="K73" s="125"/>
      <c r="L73" s="77" t="str">
        <f t="shared" si="8"/>
        <v>0일</v>
      </c>
      <c r="M73" s="9">
        <f t="shared" si="7"/>
        <v>0</v>
      </c>
      <c r="N73" s="44"/>
      <c r="O73" s="44"/>
      <c r="P73" s="125"/>
      <c r="Q73" s="77" t="str">
        <f t="shared" si="9"/>
        <v>0일</v>
      </c>
      <c r="R73" s="18">
        <f t="shared" si="10"/>
        <v>0</v>
      </c>
      <c r="S73" s="19"/>
      <c r="T73" s="19"/>
      <c r="U73" s="19"/>
      <c r="V73" s="19"/>
      <c r="W73" s="19"/>
      <c r="X73" s="19"/>
      <c r="Y73" s="19"/>
      <c r="Z73" s="19"/>
      <c r="AA73" s="19"/>
      <c r="AB73" s="146"/>
      <c r="AC73" s="19"/>
      <c r="AD73" s="19"/>
      <c r="AE73" s="19"/>
      <c r="AF73" s="20"/>
      <c r="AG73" s="20"/>
      <c r="AH73" s="20"/>
      <c r="AI73" s="20"/>
      <c r="AJ73" s="20"/>
      <c r="AK73" s="23"/>
      <c r="AL73" s="20"/>
      <c r="AM73" s="23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1"/>
    </row>
    <row r="74" spans="2:81" ht="12.75" customHeight="1">
      <c r="B74" s="15">
        <f t="shared" si="11"/>
        <v>61</v>
      </c>
      <c r="C74" s="120"/>
      <c r="D74" s="7">
        <v>0</v>
      </c>
      <c r="E74" s="47"/>
      <c r="F74" s="8"/>
      <c r="G74" s="16" t="s">
        <v>11</v>
      </c>
      <c r="H74" s="17">
        <f t="shared" si="6"/>
        <v>-1</v>
      </c>
      <c r="I74" s="44"/>
      <c r="J74" s="44"/>
      <c r="K74" s="125"/>
      <c r="L74" s="77" t="str">
        <f t="shared" si="8"/>
        <v>0일</v>
      </c>
      <c r="M74" s="9">
        <f t="shared" si="7"/>
        <v>0</v>
      </c>
      <c r="N74" s="44"/>
      <c r="O74" s="44"/>
      <c r="P74" s="125"/>
      <c r="Q74" s="77" t="str">
        <f t="shared" si="9"/>
        <v>0일</v>
      </c>
      <c r="R74" s="18">
        <f t="shared" si="10"/>
        <v>0</v>
      </c>
      <c r="S74" s="19"/>
      <c r="T74" s="19"/>
      <c r="U74" s="19"/>
      <c r="V74" s="19"/>
      <c r="W74" s="19"/>
      <c r="X74" s="19"/>
      <c r="Y74" s="19"/>
      <c r="Z74" s="19"/>
      <c r="AA74" s="19"/>
      <c r="AB74" s="146"/>
      <c r="AC74" s="19"/>
      <c r="AD74" s="19"/>
      <c r="AE74" s="1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1"/>
    </row>
    <row r="75" spans="2:81" ht="12.75" customHeight="1">
      <c r="B75" s="15">
        <f t="shared" si="11"/>
        <v>62</v>
      </c>
      <c r="C75" s="120"/>
      <c r="D75" s="7">
        <v>0</v>
      </c>
      <c r="E75" s="47"/>
      <c r="F75" s="8"/>
      <c r="G75" s="16" t="s">
        <v>4</v>
      </c>
      <c r="H75" s="17">
        <f t="shared" si="6"/>
        <v>-1</v>
      </c>
      <c r="I75" s="44"/>
      <c r="J75" s="44"/>
      <c r="K75" s="125"/>
      <c r="L75" s="77" t="str">
        <f t="shared" si="8"/>
        <v>0일</v>
      </c>
      <c r="M75" s="9">
        <f t="shared" si="7"/>
        <v>0</v>
      </c>
      <c r="N75" s="44"/>
      <c r="O75" s="44"/>
      <c r="P75" s="125"/>
      <c r="Q75" s="77" t="str">
        <f t="shared" si="9"/>
        <v>0일</v>
      </c>
      <c r="R75" s="18">
        <f t="shared" si="10"/>
        <v>0</v>
      </c>
      <c r="S75" s="19"/>
      <c r="T75" s="19"/>
      <c r="U75" s="19"/>
      <c r="V75" s="19"/>
      <c r="W75" s="19"/>
      <c r="X75" s="19"/>
      <c r="Y75" s="19"/>
      <c r="Z75" s="19"/>
      <c r="AA75" s="19"/>
      <c r="AB75" s="146"/>
      <c r="AC75" s="19"/>
      <c r="AD75" s="19"/>
      <c r="AE75" s="19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1"/>
    </row>
    <row r="76" spans="2:81" ht="12.75" customHeight="1">
      <c r="B76" s="15">
        <f t="shared" si="11"/>
        <v>63</v>
      </c>
      <c r="C76" s="120"/>
      <c r="D76" s="7">
        <v>0</v>
      </c>
      <c r="E76" s="47"/>
      <c r="F76" s="8"/>
      <c r="G76" s="22" t="s">
        <v>0</v>
      </c>
      <c r="H76" s="17">
        <f t="shared" si="6"/>
        <v>-1</v>
      </c>
      <c r="I76" s="44"/>
      <c r="J76" s="44"/>
      <c r="K76" s="125"/>
      <c r="L76" s="77" t="str">
        <f t="shared" si="8"/>
        <v>0일</v>
      </c>
      <c r="M76" s="9">
        <f t="shared" si="7"/>
        <v>0</v>
      </c>
      <c r="N76" s="44"/>
      <c r="O76" s="44"/>
      <c r="P76" s="125"/>
      <c r="Q76" s="77" t="str">
        <f t="shared" si="9"/>
        <v>0일</v>
      </c>
      <c r="R76" s="18">
        <f t="shared" si="10"/>
        <v>0</v>
      </c>
      <c r="S76" s="19"/>
      <c r="T76" s="19"/>
      <c r="U76" s="19"/>
      <c r="V76" s="19"/>
      <c r="W76" s="19"/>
      <c r="X76" s="19"/>
      <c r="Y76" s="19"/>
      <c r="Z76" s="19"/>
      <c r="AA76" s="19"/>
      <c r="AB76" s="146"/>
      <c r="AC76" s="19"/>
      <c r="AD76" s="19"/>
      <c r="AE76" s="19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3"/>
      <c r="AQ76" s="20"/>
      <c r="AR76" s="20"/>
      <c r="AS76" s="20"/>
      <c r="AT76" s="20"/>
      <c r="AU76" s="23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3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1"/>
    </row>
    <row r="77" spans="2:81" ht="12.75" customHeight="1">
      <c r="B77" s="15">
        <f t="shared" si="11"/>
        <v>64</v>
      </c>
      <c r="C77" s="120"/>
      <c r="D77" s="7">
        <v>0</v>
      </c>
      <c r="E77" s="47"/>
      <c r="F77" s="8"/>
      <c r="G77" s="16" t="s">
        <v>10</v>
      </c>
      <c r="H77" s="17">
        <f t="shared" si="6"/>
        <v>-1</v>
      </c>
      <c r="I77" s="44"/>
      <c r="J77" s="44"/>
      <c r="K77" s="125"/>
      <c r="L77" s="77" t="str">
        <f t="shared" si="8"/>
        <v>0일</v>
      </c>
      <c r="M77" s="9">
        <f t="shared" si="7"/>
        <v>0</v>
      </c>
      <c r="N77" s="44"/>
      <c r="O77" s="44"/>
      <c r="P77" s="125"/>
      <c r="Q77" s="77" t="str">
        <f t="shared" si="9"/>
        <v>0일</v>
      </c>
      <c r="R77" s="18">
        <f t="shared" si="10"/>
        <v>0</v>
      </c>
      <c r="S77" s="19"/>
      <c r="T77" s="19"/>
      <c r="U77" s="19"/>
      <c r="V77" s="19"/>
      <c r="W77" s="19"/>
      <c r="X77" s="19"/>
      <c r="Y77" s="19"/>
      <c r="Z77" s="19"/>
      <c r="AA77" s="19"/>
      <c r="AB77" s="146"/>
      <c r="AC77" s="19"/>
      <c r="AD77" s="19"/>
      <c r="AE77" s="19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1"/>
    </row>
    <row r="78" spans="2:81" ht="12.75" customHeight="1">
      <c r="B78" s="15">
        <f t="shared" si="11"/>
        <v>65</v>
      </c>
      <c r="C78" s="120"/>
      <c r="D78" s="7">
        <v>0</v>
      </c>
      <c r="E78" s="47"/>
      <c r="F78" s="8"/>
      <c r="G78" s="16" t="s">
        <v>11</v>
      </c>
      <c r="H78" s="17">
        <f t="shared" ref="H78:H109" si="12">IF(ISBLANK($O78)=FALSE,1,IF($J78&lt;=$F$10,-1,0))</f>
        <v>-1</v>
      </c>
      <c r="I78" s="44"/>
      <c r="J78" s="44"/>
      <c r="K78" s="125"/>
      <c r="L78" s="77" t="str">
        <f t="shared" si="8"/>
        <v>0일</v>
      </c>
      <c r="M78" s="9">
        <f t="shared" ref="M78:M109" si="13">WEEKNUM($J78)</f>
        <v>0</v>
      </c>
      <c r="N78" s="44"/>
      <c r="O78" s="44"/>
      <c r="P78" s="125"/>
      <c r="Q78" s="77" t="str">
        <f t="shared" si="9"/>
        <v>0일</v>
      </c>
      <c r="R78" s="18">
        <f t="shared" si="10"/>
        <v>0</v>
      </c>
      <c r="S78" s="19"/>
      <c r="T78" s="19"/>
      <c r="U78" s="19"/>
      <c r="V78" s="19"/>
      <c r="W78" s="19"/>
      <c r="X78" s="19"/>
      <c r="Y78" s="19"/>
      <c r="Z78" s="19"/>
      <c r="AA78" s="19"/>
      <c r="AB78" s="146"/>
      <c r="AC78" s="19"/>
      <c r="AD78" s="19"/>
      <c r="AE78" s="19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1"/>
    </row>
    <row r="79" spans="2:81" ht="12.75" customHeight="1">
      <c r="B79" s="15">
        <f t="shared" si="11"/>
        <v>66</v>
      </c>
      <c r="C79" s="120"/>
      <c r="D79" s="7">
        <v>0</v>
      </c>
      <c r="E79" s="47"/>
      <c r="F79" s="8"/>
      <c r="G79" s="16" t="s">
        <v>4</v>
      </c>
      <c r="H79" s="17">
        <f t="shared" si="12"/>
        <v>-1</v>
      </c>
      <c r="I79" s="44"/>
      <c r="J79" s="44"/>
      <c r="K79" s="125"/>
      <c r="L79" s="77" t="str">
        <f t="shared" ref="L79:L109" si="14">CONCATENATE(NETWORKDAYS(I79,J79,0)-K79,"일")</f>
        <v>0일</v>
      </c>
      <c r="M79" s="9">
        <f t="shared" si="13"/>
        <v>0</v>
      </c>
      <c r="N79" s="44"/>
      <c r="O79" s="44"/>
      <c r="P79" s="125"/>
      <c r="Q79" s="77" t="str">
        <f t="shared" ref="Q79:Q109" si="15">CONCATENATE(NETWORKDAYS(N79,O79,0)-P79,"일")</f>
        <v>0일</v>
      </c>
      <c r="R79" s="18">
        <f t="shared" si="10"/>
        <v>0</v>
      </c>
      <c r="S79" s="19"/>
      <c r="T79" s="19"/>
      <c r="U79" s="19"/>
      <c r="V79" s="19"/>
      <c r="W79" s="19"/>
      <c r="X79" s="19"/>
      <c r="Y79" s="19"/>
      <c r="Z79" s="19"/>
      <c r="AA79" s="19"/>
      <c r="AB79" s="146"/>
      <c r="AC79" s="19"/>
      <c r="AD79" s="19"/>
      <c r="AE79" s="19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3"/>
      <c r="AQ79" s="20"/>
      <c r="AR79" s="20"/>
      <c r="AS79" s="20"/>
      <c r="AT79" s="20"/>
      <c r="AU79" s="23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3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1"/>
    </row>
    <row r="80" spans="2:81" ht="12.75" customHeight="1">
      <c r="B80" s="15">
        <f t="shared" ref="B80:B109" si="16">$B79+1</f>
        <v>67</v>
      </c>
      <c r="C80" s="120"/>
      <c r="D80" s="7">
        <v>0</v>
      </c>
      <c r="E80" s="47"/>
      <c r="F80" s="8"/>
      <c r="G80" s="22" t="s">
        <v>0</v>
      </c>
      <c r="H80" s="17">
        <f t="shared" si="12"/>
        <v>-1</v>
      </c>
      <c r="I80" s="44"/>
      <c r="J80" s="44"/>
      <c r="K80" s="125"/>
      <c r="L80" s="77" t="str">
        <f t="shared" si="14"/>
        <v>0일</v>
      </c>
      <c r="M80" s="9">
        <f t="shared" si="13"/>
        <v>0</v>
      </c>
      <c r="N80" s="44"/>
      <c r="O80" s="44"/>
      <c r="P80" s="125"/>
      <c r="Q80" s="77" t="str">
        <f t="shared" si="15"/>
        <v>0일</v>
      </c>
      <c r="R80" s="18">
        <f t="shared" si="10"/>
        <v>0</v>
      </c>
      <c r="S80" s="19"/>
      <c r="T80" s="19"/>
      <c r="U80" s="19"/>
      <c r="V80" s="19"/>
      <c r="W80" s="19"/>
      <c r="X80" s="19"/>
      <c r="Y80" s="19"/>
      <c r="Z80" s="19"/>
      <c r="AA80" s="19"/>
      <c r="AB80" s="146"/>
      <c r="AC80" s="19"/>
      <c r="AD80" s="19"/>
      <c r="AE80" s="19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1"/>
    </row>
    <row r="81" spans="2:81" ht="12.75" customHeight="1">
      <c r="B81" s="15">
        <f t="shared" si="16"/>
        <v>68</v>
      </c>
      <c r="C81" s="120"/>
      <c r="D81" s="7">
        <v>0</v>
      </c>
      <c r="E81" s="47"/>
      <c r="F81" s="8"/>
      <c r="G81" s="16" t="s">
        <v>10</v>
      </c>
      <c r="H81" s="17">
        <f t="shared" si="12"/>
        <v>-1</v>
      </c>
      <c r="I81" s="44"/>
      <c r="J81" s="44"/>
      <c r="K81" s="125"/>
      <c r="L81" s="77" t="str">
        <f t="shared" si="14"/>
        <v>0일</v>
      </c>
      <c r="M81" s="9">
        <f t="shared" si="13"/>
        <v>0</v>
      </c>
      <c r="N81" s="44"/>
      <c r="O81" s="44"/>
      <c r="P81" s="125"/>
      <c r="Q81" s="77" t="str">
        <f t="shared" si="15"/>
        <v>0일</v>
      </c>
      <c r="R81" s="18">
        <f t="shared" si="10"/>
        <v>0</v>
      </c>
      <c r="S81" s="19"/>
      <c r="T81" s="19"/>
      <c r="U81" s="19"/>
      <c r="V81" s="19"/>
      <c r="W81" s="19"/>
      <c r="X81" s="19"/>
      <c r="Y81" s="19"/>
      <c r="Z81" s="19"/>
      <c r="AA81" s="19"/>
      <c r="AB81" s="146"/>
      <c r="AC81" s="19"/>
      <c r="AD81" s="19"/>
      <c r="AE81" s="19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1"/>
    </row>
    <row r="82" spans="2:81" ht="12.75" customHeight="1">
      <c r="B82" s="15">
        <f t="shared" si="16"/>
        <v>69</v>
      </c>
      <c r="C82" s="120"/>
      <c r="D82" s="7">
        <v>0</v>
      </c>
      <c r="E82" s="48"/>
      <c r="F82" s="8"/>
      <c r="G82" s="16" t="s">
        <v>11</v>
      </c>
      <c r="H82" s="17">
        <f t="shared" si="12"/>
        <v>-1</v>
      </c>
      <c r="I82" s="44"/>
      <c r="J82" s="44"/>
      <c r="K82" s="125"/>
      <c r="L82" s="77" t="str">
        <f t="shared" si="14"/>
        <v>0일</v>
      </c>
      <c r="M82" s="9">
        <f t="shared" si="13"/>
        <v>0</v>
      </c>
      <c r="N82" s="44"/>
      <c r="O82" s="44"/>
      <c r="P82" s="125"/>
      <c r="Q82" s="77" t="str">
        <f t="shared" si="15"/>
        <v>0일</v>
      </c>
      <c r="R82" s="18">
        <f t="shared" si="10"/>
        <v>0</v>
      </c>
      <c r="S82" s="19"/>
      <c r="T82" s="19"/>
      <c r="U82" s="19"/>
      <c r="V82" s="19"/>
      <c r="W82" s="19"/>
      <c r="X82" s="19"/>
      <c r="Y82" s="19"/>
      <c r="Z82" s="19"/>
      <c r="AA82" s="19"/>
      <c r="AB82" s="146"/>
      <c r="AC82" s="19"/>
      <c r="AD82" s="19"/>
      <c r="AE82" s="19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1"/>
    </row>
    <row r="83" spans="2:81" ht="12.75" customHeight="1">
      <c r="B83" s="15">
        <f t="shared" si="16"/>
        <v>70</v>
      </c>
      <c r="C83" s="121"/>
      <c r="D83" s="7">
        <v>0</v>
      </c>
      <c r="E83" s="47"/>
      <c r="F83" s="8"/>
      <c r="G83" s="16" t="s">
        <v>4</v>
      </c>
      <c r="H83" s="17">
        <f t="shared" si="12"/>
        <v>-1</v>
      </c>
      <c r="I83" s="44"/>
      <c r="J83" s="44"/>
      <c r="K83" s="125"/>
      <c r="L83" s="77" t="str">
        <f t="shared" si="14"/>
        <v>0일</v>
      </c>
      <c r="M83" s="9">
        <f t="shared" si="13"/>
        <v>0</v>
      </c>
      <c r="N83" s="44"/>
      <c r="O83" s="44"/>
      <c r="P83" s="125"/>
      <c r="Q83" s="77" t="str">
        <f t="shared" si="15"/>
        <v>0일</v>
      </c>
      <c r="R83" s="18">
        <f t="shared" si="10"/>
        <v>0</v>
      </c>
      <c r="S83" s="19"/>
      <c r="T83" s="19"/>
      <c r="U83" s="19"/>
      <c r="V83" s="19"/>
      <c r="W83" s="19"/>
      <c r="X83" s="19"/>
      <c r="Y83" s="19"/>
      <c r="Z83" s="19"/>
      <c r="AA83" s="19"/>
      <c r="AB83" s="146"/>
      <c r="AC83" s="19"/>
      <c r="AD83" s="19"/>
      <c r="AE83" s="19"/>
      <c r="AF83" s="20"/>
      <c r="AG83" s="20"/>
      <c r="AH83" s="20"/>
      <c r="AI83" s="20"/>
      <c r="AJ83" s="20"/>
      <c r="AK83" s="19"/>
      <c r="AL83" s="19"/>
      <c r="AM83" s="20"/>
      <c r="AN83" s="20"/>
      <c r="AO83" s="20"/>
      <c r="AP83" s="19"/>
      <c r="AQ83" s="19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19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1"/>
    </row>
    <row r="84" spans="2:81" ht="12.75" customHeight="1">
      <c r="B84" s="15">
        <f t="shared" si="16"/>
        <v>71</v>
      </c>
      <c r="C84" s="120"/>
      <c r="D84" s="7">
        <v>0</v>
      </c>
      <c r="E84" s="47"/>
      <c r="F84" s="8"/>
      <c r="G84" s="22" t="s">
        <v>0</v>
      </c>
      <c r="H84" s="17">
        <f t="shared" si="12"/>
        <v>-1</v>
      </c>
      <c r="I84" s="44"/>
      <c r="J84" s="44"/>
      <c r="K84" s="125"/>
      <c r="L84" s="77" t="str">
        <f t="shared" si="14"/>
        <v>0일</v>
      </c>
      <c r="M84" s="9">
        <f t="shared" si="13"/>
        <v>0</v>
      </c>
      <c r="N84" s="44"/>
      <c r="O84" s="44"/>
      <c r="P84" s="125"/>
      <c r="Q84" s="77" t="str">
        <f t="shared" si="15"/>
        <v>0일</v>
      </c>
      <c r="R84" s="18">
        <f t="shared" si="10"/>
        <v>0</v>
      </c>
      <c r="S84" s="19"/>
      <c r="T84" s="19"/>
      <c r="U84" s="19"/>
      <c r="V84" s="19"/>
      <c r="W84" s="19"/>
      <c r="X84" s="19"/>
      <c r="Y84" s="19"/>
      <c r="Z84" s="19"/>
      <c r="AA84" s="19"/>
      <c r="AB84" s="146"/>
      <c r="AC84" s="19"/>
      <c r="AD84" s="19"/>
      <c r="AE84" s="19"/>
      <c r="AF84" s="20"/>
      <c r="AG84" s="20"/>
      <c r="AH84" s="20"/>
      <c r="AI84" s="20"/>
      <c r="AJ84" s="20"/>
      <c r="AK84" s="20"/>
      <c r="AL84" s="20"/>
      <c r="AM84" s="19"/>
      <c r="AN84" s="20"/>
      <c r="AO84" s="20"/>
      <c r="AP84" s="20"/>
      <c r="AQ84" s="20"/>
      <c r="AR84" s="19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19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1"/>
    </row>
    <row r="85" spans="2:81" ht="12.75" customHeight="1">
      <c r="B85" s="15">
        <f t="shared" si="16"/>
        <v>72</v>
      </c>
      <c r="C85" s="120"/>
      <c r="D85" s="7">
        <v>0</v>
      </c>
      <c r="E85" s="47"/>
      <c r="F85" s="8"/>
      <c r="G85" s="16" t="s">
        <v>10</v>
      </c>
      <c r="H85" s="17">
        <f t="shared" si="12"/>
        <v>-1</v>
      </c>
      <c r="I85" s="44"/>
      <c r="J85" s="44"/>
      <c r="K85" s="125"/>
      <c r="L85" s="77" t="str">
        <f t="shared" si="14"/>
        <v>0일</v>
      </c>
      <c r="M85" s="9">
        <f t="shared" si="13"/>
        <v>0</v>
      </c>
      <c r="N85" s="44"/>
      <c r="O85" s="44"/>
      <c r="P85" s="125"/>
      <c r="Q85" s="77" t="str">
        <f t="shared" si="15"/>
        <v>0일</v>
      </c>
      <c r="R85" s="18">
        <f t="shared" si="10"/>
        <v>0</v>
      </c>
      <c r="S85" s="19"/>
      <c r="T85" s="19"/>
      <c r="U85" s="19"/>
      <c r="V85" s="19"/>
      <c r="W85" s="19"/>
      <c r="X85" s="19"/>
      <c r="Y85" s="19"/>
      <c r="Z85" s="19"/>
      <c r="AA85" s="19"/>
      <c r="AB85" s="146"/>
      <c r="AC85" s="19"/>
      <c r="AD85" s="19"/>
      <c r="AE85" s="19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1"/>
    </row>
    <row r="86" spans="2:81" ht="12.75" customHeight="1">
      <c r="B86" s="15">
        <f t="shared" si="16"/>
        <v>73</v>
      </c>
      <c r="C86" s="120"/>
      <c r="D86" s="7">
        <v>0</v>
      </c>
      <c r="E86" s="47"/>
      <c r="F86" s="8"/>
      <c r="G86" s="16" t="s">
        <v>11</v>
      </c>
      <c r="H86" s="17">
        <f t="shared" si="12"/>
        <v>-1</v>
      </c>
      <c r="I86" s="44"/>
      <c r="J86" s="44"/>
      <c r="K86" s="125"/>
      <c r="L86" s="77" t="str">
        <f t="shared" si="14"/>
        <v>0일</v>
      </c>
      <c r="M86" s="9">
        <f t="shared" si="13"/>
        <v>0</v>
      </c>
      <c r="N86" s="44"/>
      <c r="O86" s="44"/>
      <c r="P86" s="125"/>
      <c r="Q86" s="77" t="str">
        <f t="shared" si="15"/>
        <v>0일</v>
      </c>
      <c r="R86" s="18">
        <f t="shared" si="10"/>
        <v>0</v>
      </c>
      <c r="S86" s="19"/>
      <c r="T86" s="19"/>
      <c r="U86" s="19"/>
      <c r="V86" s="19"/>
      <c r="W86" s="19"/>
      <c r="X86" s="19"/>
      <c r="Y86" s="19"/>
      <c r="Z86" s="19"/>
      <c r="AA86" s="19"/>
      <c r="AB86" s="146"/>
      <c r="AC86" s="19"/>
      <c r="AD86" s="19"/>
      <c r="AE86" s="19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1"/>
    </row>
    <row r="87" spans="2:81" ht="12.75" customHeight="1">
      <c r="B87" s="15">
        <f t="shared" si="16"/>
        <v>74</v>
      </c>
      <c r="C87" s="120"/>
      <c r="D87" s="7">
        <v>0</v>
      </c>
      <c r="E87" s="47"/>
      <c r="F87" s="8"/>
      <c r="G87" s="16" t="s">
        <v>4</v>
      </c>
      <c r="H87" s="17">
        <f t="shared" si="12"/>
        <v>-1</v>
      </c>
      <c r="I87" s="44"/>
      <c r="J87" s="44"/>
      <c r="K87" s="125"/>
      <c r="L87" s="77" t="str">
        <f t="shared" si="14"/>
        <v>0일</v>
      </c>
      <c r="M87" s="9">
        <f t="shared" si="13"/>
        <v>0</v>
      </c>
      <c r="N87" s="44"/>
      <c r="O87" s="44"/>
      <c r="P87" s="125"/>
      <c r="Q87" s="77" t="str">
        <f t="shared" si="15"/>
        <v>0일</v>
      </c>
      <c r="R87" s="18">
        <f t="shared" si="10"/>
        <v>0</v>
      </c>
      <c r="S87" s="19"/>
      <c r="T87" s="19"/>
      <c r="U87" s="19"/>
      <c r="V87" s="19"/>
      <c r="W87" s="19"/>
      <c r="X87" s="19"/>
      <c r="Y87" s="19"/>
      <c r="Z87" s="19"/>
      <c r="AA87" s="19"/>
      <c r="AB87" s="146"/>
      <c r="AC87" s="19"/>
      <c r="AD87" s="19"/>
      <c r="AE87" s="19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1"/>
    </row>
    <row r="88" spans="2:81" ht="12.75" customHeight="1">
      <c r="B88" s="15">
        <f t="shared" si="16"/>
        <v>75</v>
      </c>
      <c r="C88" s="120"/>
      <c r="D88" s="7">
        <v>0</v>
      </c>
      <c r="E88" s="47"/>
      <c r="F88" s="8"/>
      <c r="G88" s="22" t="s">
        <v>0</v>
      </c>
      <c r="H88" s="17">
        <f t="shared" si="12"/>
        <v>-1</v>
      </c>
      <c r="I88" s="44"/>
      <c r="J88" s="44"/>
      <c r="K88" s="125"/>
      <c r="L88" s="77" t="str">
        <f t="shared" si="14"/>
        <v>0일</v>
      </c>
      <c r="M88" s="9">
        <f t="shared" si="13"/>
        <v>0</v>
      </c>
      <c r="N88" s="44"/>
      <c r="O88" s="44"/>
      <c r="P88" s="125"/>
      <c r="Q88" s="77" t="str">
        <f t="shared" si="15"/>
        <v>0일</v>
      </c>
      <c r="R88" s="18">
        <f t="shared" si="10"/>
        <v>0</v>
      </c>
      <c r="S88" s="19"/>
      <c r="T88" s="19"/>
      <c r="U88" s="19"/>
      <c r="V88" s="19"/>
      <c r="W88" s="19"/>
      <c r="X88" s="19"/>
      <c r="Y88" s="19"/>
      <c r="Z88" s="19"/>
      <c r="AA88" s="19"/>
      <c r="AB88" s="146"/>
      <c r="AC88" s="19"/>
      <c r="AD88" s="19"/>
      <c r="AE88" s="19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1"/>
    </row>
    <row r="89" spans="2:81" ht="12.75" customHeight="1">
      <c r="B89" s="15">
        <f t="shared" si="16"/>
        <v>76</v>
      </c>
      <c r="C89" s="120"/>
      <c r="D89" s="7">
        <v>0</v>
      </c>
      <c r="E89" s="47"/>
      <c r="F89" s="8"/>
      <c r="G89" s="16" t="s">
        <v>10</v>
      </c>
      <c r="H89" s="17">
        <f t="shared" si="12"/>
        <v>-1</v>
      </c>
      <c r="I89" s="44"/>
      <c r="J89" s="44"/>
      <c r="K89" s="125"/>
      <c r="L89" s="77" t="str">
        <f t="shared" si="14"/>
        <v>0일</v>
      </c>
      <c r="M89" s="9">
        <f t="shared" si="13"/>
        <v>0</v>
      </c>
      <c r="N89" s="44"/>
      <c r="O89" s="44"/>
      <c r="P89" s="125"/>
      <c r="Q89" s="77" t="str">
        <f t="shared" si="15"/>
        <v>0일</v>
      </c>
      <c r="R89" s="18">
        <f t="shared" si="10"/>
        <v>0</v>
      </c>
      <c r="S89" s="19"/>
      <c r="T89" s="19"/>
      <c r="U89" s="19"/>
      <c r="V89" s="19"/>
      <c r="W89" s="19"/>
      <c r="X89" s="19"/>
      <c r="Y89" s="19"/>
      <c r="Z89" s="19"/>
      <c r="AA89" s="19"/>
      <c r="AB89" s="146"/>
      <c r="AC89" s="19"/>
      <c r="AD89" s="19"/>
      <c r="AE89" s="19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1"/>
    </row>
    <row r="90" spans="2:81" ht="12.75" customHeight="1">
      <c r="B90" s="15">
        <f t="shared" si="16"/>
        <v>77</v>
      </c>
      <c r="C90" s="120"/>
      <c r="D90" s="7">
        <v>0</v>
      </c>
      <c r="E90" s="47"/>
      <c r="F90" s="8"/>
      <c r="G90" s="16" t="s">
        <v>11</v>
      </c>
      <c r="H90" s="17">
        <f t="shared" si="12"/>
        <v>-1</v>
      </c>
      <c r="I90" s="44"/>
      <c r="J90" s="44"/>
      <c r="K90" s="125"/>
      <c r="L90" s="77" t="str">
        <f t="shared" si="14"/>
        <v>0일</v>
      </c>
      <c r="M90" s="9">
        <f t="shared" si="13"/>
        <v>0</v>
      </c>
      <c r="N90" s="44"/>
      <c r="O90" s="44"/>
      <c r="P90" s="125"/>
      <c r="Q90" s="77" t="str">
        <f t="shared" si="15"/>
        <v>0일</v>
      </c>
      <c r="R90" s="18">
        <f t="shared" si="10"/>
        <v>0</v>
      </c>
      <c r="S90" s="19"/>
      <c r="T90" s="19"/>
      <c r="U90" s="19"/>
      <c r="V90" s="19"/>
      <c r="W90" s="19"/>
      <c r="X90" s="19"/>
      <c r="Y90" s="19"/>
      <c r="Z90" s="19"/>
      <c r="AA90" s="19"/>
      <c r="AB90" s="146"/>
      <c r="AC90" s="19"/>
      <c r="AD90" s="19"/>
      <c r="AE90" s="19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1"/>
    </row>
    <row r="91" spans="2:81" ht="12.75" customHeight="1">
      <c r="B91" s="15">
        <f t="shared" si="16"/>
        <v>78</v>
      </c>
      <c r="C91" s="120"/>
      <c r="D91" s="7">
        <v>0</v>
      </c>
      <c r="E91" s="47"/>
      <c r="F91" s="8"/>
      <c r="G91" s="16" t="s">
        <v>4</v>
      </c>
      <c r="H91" s="17">
        <f t="shared" si="12"/>
        <v>-1</v>
      </c>
      <c r="I91" s="44"/>
      <c r="J91" s="44"/>
      <c r="K91" s="125"/>
      <c r="L91" s="77" t="str">
        <f t="shared" si="14"/>
        <v>0일</v>
      </c>
      <c r="M91" s="9">
        <f t="shared" si="13"/>
        <v>0</v>
      </c>
      <c r="N91" s="44"/>
      <c r="O91" s="44"/>
      <c r="P91" s="125"/>
      <c r="Q91" s="77" t="str">
        <f t="shared" si="15"/>
        <v>0일</v>
      </c>
      <c r="R91" s="18">
        <f t="shared" si="10"/>
        <v>0</v>
      </c>
      <c r="S91" s="19"/>
      <c r="T91" s="19"/>
      <c r="U91" s="19"/>
      <c r="V91" s="19"/>
      <c r="W91" s="19"/>
      <c r="X91" s="19"/>
      <c r="Y91" s="19"/>
      <c r="Z91" s="19"/>
      <c r="AA91" s="19"/>
      <c r="AB91" s="146"/>
      <c r="AC91" s="19"/>
      <c r="AD91" s="19"/>
      <c r="AE91" s="19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1"/>
    </row>
    <row r="92" spans="2:81" ht="12.75" customHeight="1">
      <c r="B92" s="15">
        <f t="shared" si="16"/>
        <v>79</v>
      </c>
      <c r="C92" s="120"/>
      <c r="D92" s="7">
        <v>0</v>
      </c>
      <c r="E92" s="47"/>
      <c r="F92" s="8"/>
      <c r="G92" s="22" t="s">
        <v>0</v>
      </c>
      <c r="H92" s="17">
        <f t="shared" si="12"/>
        <v>-1</v>
      </c>
      <c r="I92" s="44"/>
      <c r="J92" s="44"/>
      <c r="K92" s="125"/>
      <c r="L92" s="77" t="str">
        <f t="shared" si="14"/>
        <v>0일</v>
      </c>
      <c r="M92" s="9">
        <f t="shared" si="13"/>
        <v>0</v>
      </c>
      <c r="N92" s="44"/>
      <c r="O92" s="44"/>
      <c r="P92" s="125"/>
      <c r="Q92" s="77" t="str">
        <f t="shared" si="15"/>
        <v>0일</v>
      </c>
      <c r="R92" s="18">
        <f t="shared" si="10"/>
        <v>0</v>
      </c>
      <c r="S92" s="19"/>
      <c r="T92" s="19"/>
      <c r="U92" s="19"/>
      <c r="V92" s="19"/>
      <c r="W92" s="19"/>
      <c r="X92" s="19"/>
      <c r="Y92" s="19"/>
      <c r="Z92" s="19"/>
      <c r="AA92" s="19"/>
      <c r="AB92" s="146"/>
      <c r="AC92" s="19"/>
      <c r="AD92" s="19"/>
      <c r="AE92" s="19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1"/>
    </row>
    <row r="93" spans="2:81" ht="12.75" customHeight="1">
      <c r="B93" s="15">
        <f t="shared" si="16"/>
        <v>80</v>
      </c>
      <c r="C93" s="120"/>
      <c r="D93" s="7">
        <v>0</v>
      </c>
      <c r="E93" s="47"/>
      <c r="F93" s="8"/>
      <c r="G93" s="16" t="s">
        <v>10</v>
      </c>
      <c r="H93" s="17">
        <f t="shared" si="12"/>
        <v>-1</v>
      </c>
      <c r="I93" s="44"/>
      <c r="J93" s="44"/>
      <c r="K93" s="125"/>
      <c r="L93" s="77" t="str">
        <f t="shared" si="14"/>
        <v>0일</v>
      </c>
      <c r="M93" s="9">
        <f t="shared" si="13"/>
        <v>0</v>
      </c>
      <c r="N93" s="44"/>
      <c r="O93" s="44"/>
      <c r="P93" s="125"/>
      <c r="Q93" s="77" t="str">
        <f t="shared" si="15"/>
        <v>0일</v>
      </c>
      <c r="R93" s="18">
        <f t="shared" si="10"/>
        <v>0</v>
      </c>
      <c r="S93" s="19"/>
      <c r="T93" s="19"/>
      <c r="U93" s="19"/>
      <c r="V93" s="19"/>
      <c r="W93" s="19"/>
      <c r="X93" s="19"/>
      <c r="Y93" s="19"/>
      <c r="Z93" s="19"/>
      <c r="AA93" s="19"/>
      <c r="AB93" s="146"/>
      <c r="AC93" s="19"/>
      <c r="AD93" s="19"/>
      <c r="AE93" s="19"/>
      <c r="AF93" s="7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19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1"/>
    </row>
    <row r="94" spans="2:81" ht="12.75" customHeight="1">
      <c r="B94" s="15">
        <f t="shared" si="16"/>
        <v>81</v>
      </c>
      <c r="C94" s="120"/>
      <c r="D94" s="7">
        <v>0</v>
      </c>
      <c r="E94" s="47"/>
      <c r="F94" s="8"/>
      <c r="G94" s="16" t="s">
        <v>11</v>
      </c>
      <c r="H94" s="17">
        <f t="shared" si="12"/>
        <v>-1</v>
      </c>
      <c r="I94" s="44"/>
      <c r="J94" s="44"/>
      <c r="K94" s="125"/>
      <c r="L94" s="77" t="str">
        <f t="shared" si="14"/>
        <v>0일</v>
      </c>
      <c r="M94" s="9">
        <f t="shared" si="13"/>
        <v>0</v>
      </c>
      <c r="N94" s="44"/>
      <c r="O94" s="44"/>
      <c r="P94" s="125"/>
      <c r="Q94" s="77" t="str">
        <f t="shared" si="15"/>
        <v>0일</v>
      </c>
      <c r="R94" s="18">
        <f t="shared" si="10"/>
        <v>0</v>
      </c>
      <c r="S94" s="19"/>
      <c r="T94" s="19"/>
      <c r="U94" s="19"/>
      <c r="V94" s="19"/>
      <c r="W94" s="19"/>
      <c r="X94" s="19"/>
      <c r="Y94" s="19"/>
      <c r="Z94" s="19"/>
      <c r="AA94" s="19"/>
      <c r="AB94" s="146"/>
      <c r="AC94" s="19"/>
      <c r="AD94" s="19"/>
      <c r="AE94" s="19"/>
      <c r="AF94" s="20"/>
      <c r="AG94" s="20"/>
      <c r="AH94" s="20"/>
      <c r="AI94" s="20"/>
      <c r="AJ94" s="20"/>
      <c r="AK94" s="20"/>
      <c r="AL94" s="20"/>
      <c r="AM94" s="19"/>
      <c r="AN94" s="20"/>
      <c r="AO94" s="20"/>
      <c r="AP94" s="20"/>
      <c r="AQ94" s="20"/>
      <c r="AR94" s="19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19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1"/>
    </row>
    <row r="95" spans="2:81" ht="12.75" customHeight="1">
      <c r="B95" s="15">
        <f t="shared" si="16"/>
        <v>82</v>
      </c>
      <c r="C95" s="120"/>
      <c r="D95" s="7">
        <v>0</v>
      </c>
      <c r="E95" s="47"/>
      <c r="F95" s="8"/>
      <c r="G95" s="16" t="s">
        <v>4</v>
      </c>
      <c r="H95" s="17">
        <f t="shared" si="12"/>
        <v>-1</v>
      </c>
      <c r="I95" s="44"/>
      <c r="J95" s="44"/>
      <c r="K95" s="125"/>
      <c r="L95" s="77" t="str">
        <f t="shared" si="14"/>
        <v>0일</v>
      </c>
      <c r="M95" s="9">
        <f t="shared" si="13"/>
        <v>0</v>
      </c>
      <c r="N95" s="44"/>
      <c r="O95" s="44"/>
      <c r="P95" s="125"/>
      <c r="Q95" s="77" t="str">
        <f t="shared" si="15"/>
        <v>0일</v>
      </c>
      <c r="R95" s="18">
        <f t="shared" si="10"/>
        <v>0</v>
      </c>
      <c r="S95" s="19"/>
      <c r="T95" s="19"/>
      <c r="U95" s="19"/>
      <c r="V95" s="19"/>
      <c r="W95" s="19"/>
      <c r="X95" s="19"/>
      <c r="Y95" s="19"/>
      <c r="Z95" s="19"/>
      <c r="AA95" s="19"/>
      <c r="AB95" s="146"/>
      <c r="AC95" s="19"/>
      <c r="AD95" s="19"/>
      <c r="AE95" s="19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1"/>
    </row>
    <row r="96" spans="2:81" ht="12.75" customHeight="1">
      <c r="B96" s="15">
        <f t="shared" si="16"/>
        <v>83</v>
      </c>
      <c r="C96" s="120"/>
      <c r="D96" s="7">
        <v>0</v>
      </c>
      <c r="E96" s="47"/>
      <c r="F96" s="8"/>
      <c r="G96" s="22" t="s">
        <v>0</v>
      </c>
      <c r="H96" s="17">
        <f t="shared" si="12"/>
        <v>-1</v>
      </c>
      <c r="I96" s="44"/>
      <c r="J96" s="44"/>
      <c r="K96" s="125"/>
      <c r="L96" s="77" t="str">
        <f t="shared" si="14"/>
        <v>0일</v>
      </c>
      <c r="M96" s="9">
        <f t="shared" si="13"/>
        <v>0</v>
      </c>
      <c r="N96" s="44"/>
      <c r="O96" s="44"/>
      <c r="P96" s="125"/>
      <c r="Q96" s="77" t="str">
        <f t="shared" si="15"/>
        <v>0일</v>
      </c>
      <c r="R96" s="18">
        <f t="shared" si="10"/>
        <v>0</v>
      </c>
      <c r="S96" s="19"/>
      <c r="T96" s="19"/>
      <c r="U96" s="19"/>
      <c r="V96" s="19"/>
      <c r="W96" s="19"/>
      <c r="X96" s="19"/>
      <c r="Y96" s="19"/>
      <c r="Z96" s="19"/>
      <c r="AA96" s="19"/>
      <c r="AB96" s="146"/>
      <c r="AC96" s="19"/>
      <c r="AD96" s="19"/>
      <c r="AE96" s="19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1"/>
    </row>
    <row r="97" spans="2:81" ht="12.75" customHeight="1">
      <c r="B97" s="15">
        <f t="shared" si="16"/>
        <v>84</v>
      </c>
      <c r="C97" s="120"/>
      <c r="D97" s="7">
        <v>0</v>
      </c>
      <c r="E97" s="47"/>
      <c r="F97" s="8"/>
      <c r="G97" s="16" t="s">
        <v>10</v>
      </c>
      <c r="H97" s="17">
        <f t="shared" si="12"/>
        <v>-1</v>
      </c>
      <c r="I97" s="44"/>
      <c r="J97" s="44"/>
      <c r="K97" s="125"/>
      <c r="L97" s="77" t="str">
        <f t="shared" si="14"/>
        <v>0일</v>
      </c>
      <c r="M97" s="9">
        <f t="shared" si="13"/>
        <v>0</v>
      </c>
      <c r="N97" s="44"/>
      <c r="O97" s="44"/>
      <c r="P97" s="125"/>
      <c r="Q97" s="77" t="str">
        <f t="shared" si="15"/>
        <v>0일</v>
      </c>
      <c r="R97" s="18">
        <f t="shared" si="10"/>
        <v>0</v>
      </c>
      <c r="S97" s="19"/>
      <c r="T97" s="19"/>
      <c r="U97" s="19"/>
      <c r="V97" s="19"/>
      <c r="W97" s="19"/>
      <c r="X97" s="19"/>
      <c r="Y97" s="19"/>
      <c r="Z97" s="19"/>
      <c r="AA97" s="19"/>
      <c r="AB97" s="146"/>
      <c r="AC97" s="19"/>
      <c r="AD97" s="19"/>
      <c r="AE97" s="19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1"/>
    </row>
    <row r="98" spans="2:81" ht="12.75" customHeight="1">
      <c r="B98" s="15">
        <f t="shared" si="16"/>
        <v>85</v>
      </c>
      <c r="C98" s="120"/>
      <c r="D98" s="7">
        <v>0</v>
      </c>
      <c r="E98" s="47"/>
      <c r="F98" s="8"/>
      <c r="G98" s="16" t="s">
        <v>11</v>
      </c>
      <c r="H98" s="17">
        <f t="shared" si="12"/>
        <v>-1</v>
      </c>
      <c r="I98" s="44"/>
      <c r="J98" s="44"/>
      <c r="K98" s="125"/>
      <c r="L98" s="77" t="str">
        <f t="shared" si="14"/>
        <v>0일</v>
      </c>
      <c r="M98" s="9">
        <f t="shared" si="13"/>
        <v>0</v>
      </c>
      <c r="N98" s="44"/>
      <c r="O98" s="44"/>
      <c r="P98" s="125"/>
      <c r="Q98" s="77" t="str">
        <f t="shared" si="15"/>
        <v>0일</v>
      </c>
      <c r="R98" s="18">
        <f t="shared" si="10"/>
        <v>0</v>
      </c>
      <c r="S98" s="19"/>
      <c r="T98" s="19"/>
      <c r="U98" s="19"/>
      <c r="V98" s="19"/>
      <c r="W98" s="19"/>
      <c r="X98" s="19"/>
      <c r="Y98" s="19"/>
      <c r="Z98" s="19"/>
      <c r="AA98" s="19"/>
      <c r="AB98" s="146"/>
      <c r="AC98" s="19"/>
      <c r="AD98" s="19"/>
      <c r="AE98" s="19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1"/>
    </row>
    <row r="99" spans="2:81" ht="12.75" customHeight="1">
      <c r="B99" s="15">
        <f t="shared" si="16"/>
        <v>86</v>
      </c>
      <c r="C99" s="120"/>
      <c r="D99" s="7">
        <v>0</v>
      </c>
      <c r="E99" s="47"/>
      <c r="F99" s="8"/>
      <c r="G99" s="16" t="s">
        <v>4</v>
      </c>
      <c r="H99" s="17">
        <f t="shared" si="12"/>
        <v>-1</v>
      </c>
      <c r="I99" s="44"/>
      <c r="J99" s="44"/>
      <c r="K99" s="125"/>
      <c r="L99" s="77" t="str">
        <f t="shared" si="14"/>
        <v>0일</v>
      </c>
      <c r="M99" s="9">
        <f t="shared" si="13"/>
        <v>0</v>
      </c>
      <c r="N99" s="44"/>
      <c r="O99" s="44"/>
      <c r="P99" s="125"/>
      <c r="Q99" s="77" t="str">
        <f t="shared" si="15"/>
        <v>0일</v>
      </c>
      <c r="R99" s="18">
        <f t="shared" si="10"/>
        <v>0</v>
      </c>
      <c r="S99" s="19"/>
      <c r="T99" s="19"/>
      <c r="U99" s="19"/>
      <c r="V99" s="19"/>
      <c r="W99" s="19"/>
      <c r="X99" s="19"/>
      <c r="Y99" s="19"/>
      <c r="Z99" s="19"/>
      <c r="AA99" s="19"/>
      <c r="AB99" s="146"/>
      <c r="AC99" s="19"/>
      <c r="AD99" s="19"/>
      <c r="AE99" s="19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1"/>
    </row>
    <row r="100" spans="2:81" ht="12.75" customHeight="1">
      <c r="B100" s="15">
        <f t="shared" si="16"/>
        <v>87</v>
      </c>
      <c r="C100" s="120"/>
      <c r="D100" s="7">
        <v>0</v>
      </c>
      <c r="E100" s="47"/>
      <c r="F100" s="8"/>
      <c r="G100" s="22" t="s">
        <v>0</v>
      </c>
      <c r="H100" s="17">
        <f t="shared" si="12"/>
        <v>-1</v>
      </c>
      <c r="I100" s="44"/>
      <c r="J100" s="44"/>
      <c r="K100" s="125"/>
      <c r="L100" s="77" t="str">
        <f t="shared" si="14"/>
        <v>0일</v>
      </c>
      <c r="M100" s="9">
        <f t="shared" si="13"/>
        <v>0</v>
      </c>
      <c r="N100" s="44"/>
      <c r="O100" s="44"/>
      <c r="P100" s="125"/>
      <c r="Q100" s="77" t="str">
        <f t="shared" si="15"/>
        <v>0일</v>
      </c>
      <c r="R100" s="18">
        <f t="shared" si="10"/>
        <v>0</v>
      </c>
      <c r="S100" s="19"/>
      <c r="T100" s="19"/>
      <c r="U100" s="19"/>
      <c r="V100" s="19"/>
      <c r="W100" s="19"/>
      <c r="X100" s="19"/>
      <c r="Y100" s="19"/>
      <c r="Z100" s="19"/>
      <c r="AA100" s="19"/>
      <c r="AB100" s="146"/>
      <c r="AC100" s="19"/>
      <c r="AD100" s="19"/>
      <c r="AE100" s="19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1"/>
    </row>
    <row r="101" spans="2:81" ht="12.75" customHeight="1">
      <c r="B101" s="15">
        <f t="shared" si="16"/>
        <v>88</v>
      </c>
      <c r="C101" s="120"/>
      <c r="D101" s="7">
        <v>0</v>
      </c>
      <c r="E101" s="47"/>
      <c r="F101" s="8"/>
      <c r="G101" s="16" t="s">
        <v>10</v>
      </c>
      <c r="H101" s="17">
        <f t="shared" si="12"/>
        <v>-1</v>
      </c>
      <c r="I101" s="44"/>
      <c r="J101" s="44"/>
      <c r="K101" s="125"/>
      <c r="L101" s="77" t="str">
        <f t="shared" si="14"/>
        <v>0일</v>
      </c>
      <c r="M101" s="9">
        <f t="shared" si="13"/>
        <v>0</v>
      </c>
      <c r="N101" s="44"/>
      <c r="O101" s="44"/>
      <c r="P101" s="125"/>
      <c r="Q101" s="77" t="str">
        <f t="shared" si="15"/>
        <v>0일</v>
      </c>
      <c r="R101" s="18">
        <f t="shared" si="10"/>
        <v>0</v>
      </c>
      <c r="S101" s="19"/>
      <c r="T101" s="19"/>
      <c r="U101" s="19"/>
      <c r="V101" s="19"/>
      <c r="W101" s="19"/>
      <c r="X101" s="19"/>
      <c r="Y101" s="19"/>
      <c r="Z101" s="19"/>
      <c r="AA101" s="19"/>
      <c r="AB101" s="146"/>
      <c r="AC101" s="19"/>
      <c r="AD101" s="19"/>
      <c r="AE101" s="19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1"/>
    </row>
    <row r="102" spans="2:81" ht="12.75" customHeight="1">
      <c r="B102" s="15">
        <f t="shared" si="16"/>
        <v>89</v>
      </c>
      <c r="C102" s="120"/>
      <c r="D102" s="7">
        <v>0</v>
      </c>
      <c r="E102" s="47"/>
      <c r="F102" s="8"/>
      <c r="G102" s="16" t="s">
        <v>11</v>
      </c>
      <c r="H102" s="17">
        <f t="shared" si="12"/>
        <v>-1</v>
      </c>
      <c r="I102" s="44"/>
      <c r="J102" s="44"/>
      <c r="K102" s="125"/>
      <c r="L102" s="77" t="str">
        <f t="shared" si="14"/>
        <v>0일</v>
      </c>
      <c r="M102" s="9">
        <f t="shared" si="13"/>
        <v>0</v>
      </c>
      <c r="N102" s="44"/>
      <c r="O102" s="44"/>
      <c r="P102" s="125"/>
      <c r="Q102" s="77" t="str">
        <f t="shared" si="15"/>
        <v>0일</v>
      </c>
      <c r="R102" s="18">
        <f t="shared" si="10"/>
        <v>0</v>
      </c>
      <c r="S102" s="19"/>
      <c r="T102" s="19"/>
      <c r="U102" s="19"/>
      <c r="V102" s="19"/>
      <c r="W102" s="19"/>
      <c r="X102" s="19"/>
      <c r="Y102" s="19"/>
      <c r="Z102" s="19"/>
      <c r="AA102" s="19"/>
      <c r="AB102" s="146"/>
      <c r="AC102" s="19"/>
      <c r="AD102" s="19"/>
      <c r="AE102" s="19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1"/>
    </row>
    <row r="103" spans="2:81" ht="12.75" customHeight="1">
      <c r="B103" s="15">
        <f t="shared" si="16"/>
        <v>90</v>
      </c>
      <c r="C103" s="121"/>
      <c r="D103" s="7">
        <v>0</v>
      </c>
      <c r="E103" s="47"/>
      <c r="F103" s="8"/>
      <c r="G103" s="16" t="s">
        <v>4</v>
      </c>
      <c r="H103" s="17">
        <f t="shared" si="12"/>
        <v>-1</v>
      </c>
      <c r="I103" s="44"/>
      <c r="J103" s="44"/>
      <c r="K103" s="125"/>
      <c r="L103" s="77" t="str">
        <f t="shared" si="14"/>
        <v>0일</v>
      </c>
      <c r="M103" s="9">
        <f t="shared" si="13"/>
        <v>0</v>
      </c>
      <c r="N103" s="44"/>
      <c r="O103" s="44"/>
      <c r="P103" s="125"/>
      <c r="Q103" s="77" t="str">
        <f t="shared" si="15"/>
        <v>0일</v>
      </c>
      <c r="R103" s="18">
        <f t="shared" si="10"/>
        <v>0</v>
      </c>
      <c r="S103" s="19"/>
      <c r="T103" s="19"/>
      <c r="U103" s="19"/>
      <c r="V103" s="19"/>
      <c r="W103" s="19"/>
      <c r="X103" s="19"/>
      <c r="Y103" s="19"/>
      <c r="Z103" s="19"/>
      <c r="AA103" s="19"/>
      <c r="AB103" s="146"/>
      <c r="AC103" s="19"/>
      <c r="AD103" s="19"/>
      <c r="AE103" s="19"/>
      <c r="AF103" s="7"/>
      <c r="AG103" s="19"/>
      <c r="AH103" s="19"/>
      <c r="AI103" s="19"/>
      <c r="AJ103" s="19"/>
      <c r="AK103" s="24"/>
      <c r="AL103" s="19"/>
      <c r="AM103" s="19"/>
      <c r="AN103" s="19"/>
      <c r="AO103" s="24"/>
      <c r="AP103" s="24"/>
      <c r="AQ103" s="19"/>
      <c r="AR103" s="19"/>
      <c r="AS103" s="20"/>
      <c r="AT103" s="20"/>
      <c r="AU103" s="20"/>
      <c r="AV103" s="20"/>
      <c r="AW103" s="20"/>
      <c r="AX103" s="20"/>
      <c r="AY103" s="20"/>
      <c r="AZ103" s="20"/>
      <c r="BA103" s="20"/>
      <c r="BB103" s="19"/>
      <c r="BC103" s="19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1"/>
    </row>
    <row r="104" spans="2:81" ht="12.75" customHeight="1">
      <c r="B104" s="15">
        <f t="shared" si="16"/>
        <v>91</v>
      </c>
      <c r="C104" s="121"/>
      <c r="D104" s="7">
        <v>0</v>
      </c>
      <c r="E104" s="47"/>
      <c r="F104" s="8"/>
      <c r="G104" s="22" t="s">
        <v>0</v>
      </c>
      <c r="H104" s="17">
        <f t="shared" si="12"/>
        <v>-1</v>
      </c>
      <c r="I104" s="44"/>
      <c r="J104" s="44"/>
      <c r="K104" s="125"/>
      <c r="L104" s="77" t="str">
        <f t="shared" si="14"/>
        <v>0일</v>
      </c>
      <c r="M104" s="9">
        <f t="shared" si="13"/>
        <v>0</v>
      </c>
      <c r="N104" s="44"/>
      <c r="O104" s="44"/>
      <c r="P104" s="125"/>
      <c r="Q104" s="77" t="str">
        <f t="shared" si="15"/>
        <v>0일</v>
      </c>
      <c r="R104" s="18">
        <f t="shared" si="10"/>
        <v>0</v>
      </c>
      <c r="S104" s="19"/>
      <c r="T104" s="19"/>
      <c r="U104" s="19"/>
      <c r="V104" s="19"/>
      <c r="W104" s="19"/>
      <c r="X104" s="19"/>
      <c r="Y104" s="19"/>
      <c r="Z104" s="19"/>
      <c r="AA104" s="19"/>
      <c r="AB104" s="146"/>
      <c r="AC104" s="19"/>
      <c r="AD104" s="19"/>
      <c r="AE104" s="19"/>
      <c r="AF104" s="20"/>
      <c r="AG104" s="20"/>
      <c r="AH104" s="20"/>
      <c r="AI104" s="20"/>
      <c r="AJ104" s="20"/>
      <c r="AK104" s="20"/>
      <c r="AL104" s="20"/>
      <c r="AM104" s="19"/>
      <c r="AN104" s="20"/>
      <c r="AO104" s="24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1"/>
    </row>
    <row r="105" spans="2:81" ht="12.75" customHeight="1">
      <c r="B105" s="15">
        <f t="shared" si="16"/>
        <v>92</v>
      </c>
      <c r="C105" s="121"/>
      <c r="D105" s="7">
        <v>0</v>
      </c>
      <c r="E105" s="47"/>
      <c r="F105" s="8"/>
      <c r="G105" s="16" t="s">
        <v>10</v>
      </c>
      <c r="H105" s="17">
        <f t="shared" si="12"/>
        <v>-1</v>
      </c>
      <c r="I105" s="44"/>
      <c r="J105" s="44"/>
      <c r="K105" s="125"/>
      <c r="L105" s="77" t="str">
        <f t="shared" si="14"/>
        <v>0일</v>
      </c>
      <c r="M105" s="9">
        <f t="shared" si="13"/>
        <v>0</v>
      </c>
      <c r="N105" s="44"/>
      <c r="O105" s="44"/>
      <c r="P105" s="125"/>
      <c r="Q105" s="77" t="str">
        <f t="shared" si="15"/>
        <v>0일</v>
      </c>
      <c r="R105" s="18">
        <f t="shared" si="10"/>
        <v>0</v>
      </c>
      <c r="S105" s="19"/>
      <c r="T105" s="19"/>
      <c r="U105" s="19"/>
      <c r="V105" s="19"/>
      <c r="W105" s="19"/>
      <c r="X105" s="19"/>
      <c r="Y105" s="19"/>
      <c r="Z105" s="19"/>
      <c r="AA105" s="19"/>
      <c r="AB105" s="146"/>
      <c r="AC105" s="19"/>
      <c r="AD105" s="19"/>
      <c r="AE105" s="19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3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1"/>
    </row>
    <row r="106" spans="2:81" ht="12.75" customHeight="1">
      <c r="B106" s="15">
        <f t="shared" si="16"/>
        <v>93</v>
      </c>
      <c r="C106" s="121"/>
      <c r="D106" s="7">
        <v>0</v>
      </c>
      <c r="E106" s="47"/>
      <c r="F106" s="8"/>
      <c r="G106" s="16" t="s">
        <v>11</v>
      </c>
      <c r="H106" s="17">
        <f t="shared" si="12"/>
        <v>-1</v>
      </c>
      <c r="I106" s="44"/>
      <c r="J106" s="44"/>
      <c r="K106" s="125"/>
      <c r="L106" s="77" t="str">
        <f t="shared" si="14"/>
        <v>0일</v>
      </c>
      <c r="M106" s="9">
        <f t="shared" si="13"/>
        <v>0</v>
      </c>
      <c r="N106" s="44"/>
      <c r="O106" s="44"/>
      <c r="P106" s="125"/>
      <c r="Q106" s="77" t="str">
        <f t="shared" si="15"/>
        <v>0일</v>
      </c>
      <c r="R106" s="18">
        <f t="shared" si="10"/>
        <v>0</v>
      </c>
      <c r="S106" s="19"/>
      <c r="T106" s="19"/>
      <c r="U106" s="19"/>
      <c r="V106" s="19"/>
      <c r="W106" s="19"/>
      <c r="X106" s="19"/>
      <c r="Y106" s="19"/>
      <c r="Z106" s="19"/>
      <c r="AA106" s="19"/>
      <c r="AB106" s="146"/>
      <c r="AC106" s="19"/>
      <c r="AD106" s="19"/>
      <c r="AE106" s="19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1"/>
    </row>
    <row r="107" spans="2:81" ht="12.75" customHeight="1">
      <c r="B107" s="15">
        <f t="shared" si="16"/>
        <v>94</v>
      </c>
      <c r="C107" s="121"/>
      <c r="D107" s="7">
        <v>0</v>
      </c>
      <c r="E107" s="47"/>
      <c r="F107" s="8"/>
      <c r="G107" s="16" t="s">
        <v>4</v>
      </c>
      <c r="H107" s="17">
        <f t="shared" si="12"/>
        <v>-1</v>
      </c>
      <c r="I107" s="44"/>
      <c r="J107" s="44"/>
      <c r="K107" s="125"/>
      <c r="L107" s="77" t="str">
        <f t="shared" si="14"/>
        <v>0일</v>
      </c>
      <c r="M107" s="9">
        <f t="shared" si="13"/>
        <v>0</v>
      </c>
      <c r="N107" s="44"/>
      <c r="O107" s="44"/>
      <c r="P107" s="125"/>
      <c r="Q107" s="77" t="str">
        <f t="shared" si="15"/>
        <v>0일</v>
      </c>
      <c r="R107" s="18">
        <f t="shared" si="10"/>
        <v>0</v>
      </c>
      <c r="S107" s="19"/>
      <c r="T107" s="19"/>
      <c r="U107" s="19"/>
      <c r="V107" s="19"/>
      <c r="W107" s="19"/>
      <c r="X107" s="19"/>
      <c r="Y107" s="19"/>
      <c r="Z107" s="19"/>
      <c r="AA107" s="19"/>
      <c r="AB107" s="146"/>
      <c r="AC107" s="19"/>
      <c r="AD107" s="19"/>
      <c r="AE107" s="19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1"/>
    </row>
    <row r="108" spans="2:81" ht="12.75" customHeight="1">
      <c r="B108" s="15">
        <f t="shared" si="16"/>
        <v>95</v>
      </c>
      <c r="C108" s="120"/>
      <c r="D108" s="7">
        <v>0</v>
      </c>
      <c r="E108" s="22"/>
      <c r="F108" s="8"/>
      <c r="G108" s="22" t="s">
        <v>0</v>
      </c>
      <c r="H108" s="17">
        <f t="shared" si="12"/>
        <v>-1</v>
      </c>
      <c r="I108" s="44"/>
      <c r="J108" s="44"/>
      <c r="K108" s="125"/>
      <c r="L108" s="77" t="str">
        <f t="shared" si="14"/>
        <v>0일</v>
      </c>
      <c r="M108" s="9">
        <f t="shared" si="13"/>
        <v>0</v>
      </c>
      <c r="N108" s="44"/>
      <c r="O108" s="44"/>
      <c r="P108" s="125"/>
      <c r="Q108" s="77" t="str">
        <f t="shared" si="15"/>
        <v>0일</v>
      </c>
      <c r="R108" s="18">
        <f t="shared" si="10"/>
        <v>0</v>
      </c>
      <c r="S108" s="19"/>
      <c r="T108" s="19"/>
      <c r="U108" s="19"/>
      <c r="V108" s="19"/>
      <c r="W108" s="19"/>
      <c r="X108" s="19"/>
      <c r="Y108" s="19"/>
      <c r="Z108" s="19"/>
      <c r="AA108" s="19"/>
      <c r="AB108" s="146"/>
      <c r="AC108" s="19"/>
      <c r="AD108" s="19"/>
      <c r="AE108" s="19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1"/>
    </row>
    <row r="109" spans="2:81" ht="12.75" customHeight="1" thickBot="1">
      <c r="B109" s="15">
        <f t="shared" si="16"/>
        <v>96</v>
      </c>
      <c r="C109" s="122"/>
      <c r="D109" s="7">
        <v>0</v>
      </c>
      <c r="E109" s="26"/>
      <c r="F109" s="25"/>
      <c r="G109" s="26" t="s">
        <v>4</v>
      </c>
      <c r="H109" s="27">
        <f t="shared" si="12"/>
        <v>-1</v>
      </c>
      <c r="I109" s="45"/>
      <c r="J109" s="45"/>
      <c r="K109" s="126"/>
      <c r="L109" s="77" t="str">
        <f t="shared" si="14"/>
        <v>0일</v>
      </c>
      <c r="M109" s="28">
        <f t="shared" si="13"/>
        <v>0</v>
      </c>
      <c r="N109" s="45"/>
      <c r="O109" s="45"/>
      <c r="P109" s="126"/>
      <c r="Q109" s="77" t="str">
        <f t="shared" si="15"/>
        <v>0일</v>
      </c>
      <c r="R109" s="29">
        <f t="shared" si="10"/>
        <v>0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147"/>
      <c r="AC109" s="30"/>
      <c r="AD109" s="30"/>
      <c r="AE109" s="30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2"/>
    </row>
    <row r="110" spans="2:81" ht="3.75" customHeight="1"/>
    <row r="111" spans="2:81">
      <c r="B111" s="231" t="s">
        <v>14</v>
      </c>
      <c r="C111" s="231"/>
      <c r="D111" s="37" t="s">
        <v>18</v>
      </c>
      <c r="E111" s="46" t="s">
        <v>18</v>
      </c>
      <c r="F111" s="37" t="s">
        <v>18</v>
      </c>
      <c r="G111" s="37" t="s">
        <v>18</v>
      </c>
      <c r="H111" s="37" t="s">
        <v>18</v>
      </c>
      <c r="I111" s="37" t="s">
        <v>18</v>
      </c>
      <c r="J111" s="37" t="s">
        <v>18</v>
      </c>
      <c r="K111" s="37" t="s">
        <v>18</v>
      </c>
      <c r="L111" s="37" t="s">
        <v>18</v>
      </c>
      <c r="M111" s="37" t="s">
        <v>18</v>
      </c>
      <c r="N111" s="37" t="s">
        <v>18</v>
      </c>
      <c r="O111" s="37" t="s">
        <v>18</v>
      </c>
      <c r="P111" s="37" t="s">
        <v>18</v>
      </c>
      <c r="Q111" s="37" t="s">
        <v>18</v>
      </c>
      <c r="R111" s="37" t="s">
        <v>18</v>
      </c>
      <c r="S111" s="37" t="s">
        <v>18</v>
      </c>
      <c r="T111" s="37" t="s">
        <v>18</v>
      </c>
      <c r="U111" s="37" t="s">
        <v>18</v>
      </c>
      <c r="V111" s="37" t="s">
        <v>18</v>
      </c>
      <c r="W111" s="37" t="s">
        <v>18</v>
      </c>
      <c r="X111" s="37" t="s">
        <v>18</v>
      </c>
      <c r="Y111" s="37" t="s">
        <v>18</v>
      </c>
      <c r="Z111" s="37" t="s">
        <v>18</v>
      </c>
      <c r="AA111" s="37" t="s">
        <v>18</v>
      </c>
      <c r="AB111" s="37" t="s">
        <v>18</v>
      </c>
      <c r="AC111" s="37" t="s">
        <v>18</v>
      </c>
      <c r="AD111" s="37" t="s">
        <v>18</v>
      </c>
      <c r="AE111" s="37" t="s">
        <v>18</v>
      </c>
      <c r="AF111" s="37" t="s">
        <v>18</v>
      </c>
      <c r="AG111" s="37" t="s">
        <v>18</v>
      </c>
      <c r="AH111" s="37" t="s">
        <v>18</v>
      </c>
      <c r="AI111" s="37" t="s">
        <v>18</v>
      </c>
      <c r="AJ111" s="37" t="s">
        <v>18</v>
      </c>
      <c r="AK111" s="37" t="s">
        <v>18</v>
      </c>
      <c r="AL111" s="37" t="s">
        <v>18</v>
      </c>
      <c r="AM111" s="37" t="s">
        <v>18</v>
      </c>
      <c r="AN111" s="37" t="s">
        <v>18</v>
      </c>
      <c r="AO111" s="37" t="s">
        <v>18</v>
      </c>
      <c r="AP111" s="37" t="s">
        <v>18</v>
      </c>
      <c r="AQ111" s="37" t="s">
        <v>18</v>
      </c>
      <c r="AR111" s="37" t="s">
        <v>18</v>
      </c>
      <c r="AS111" s="37" t="s">
        <v>18</v>
      </c>
      <c r="AT111" s="37" t="s">
        <v>18</v>
      </c>
      <c r="AU111" s="37" t="s">
        <v>18</v>
      </c>
      <c r="AV111" s="37" t="s">
        <v>18</v>
      </c>
      <c r="AW111" s="37" t="s">
        <v>18</v>
      </c>
      <c r="AX111" s="37" t="s">
        <v>18</v>
      </c>
      <c r="AY111" s="37" t="s">
        <v>18</v>
      </c>
      <c r="AZ111" s="37" t="s">
        <v>18</v>
      </c>
      <c r="BA111" s="37" t="s">
        <v>18</v>
      </c>
      <c r="BB111" s="37" t="s">
        <v>18</v>
      </c>
      <c r="BC111" s="37" t="s">
        <v>18</v>
      </c>
      <c r="BD111" s="37" t="s">
        <v>18</v>
      </c>
      <c r="BE111" s="37" t="s">
        <v>18</v>
      </c>
      <c r="BF111" s="37" t="s">
        <v>18</v>
      </c>
      <c r="BG111" s="37" t="s">
        <v>18</v>
      </c>
      <c r="BH111" s="37" t="s">
        <v>18</v>
      </c>
      <c r="BI111" s="37" t="s">
        <v>18</v>
      </c>
      <c r="BJ111" s="37" t="s">
        <v>18</v>
      </c>
      <c r="BK111" s="37" t="s">
        <v>18</v>
      </c>
      <c r="BL111" s="37" t="s">
        <v>18</v>
      </c>
      <c r="BM111" s="37" t="s">
        <v>18</v>
      </c>
      <c r="BN111" s="37" t="s">
        <v>18</v>
      </c>
      <c r="BO111" s="37" t="s">
        <v>18</v>
      </c>
      <c r="BP111" s="37" t="s">
        <v>18</v>
      </c>
      <c r="BQ111" s="37" t="s">
        <v>18</v>
      </c>
      <c r="BR111" s="37" t="s">
        <v>18</v>
      </c>
      <c r="BS111" s="37" t="s">
        <v>18</v>
      </c>
      <c r="BT111" s="37" t="s">
        <v>18</v>
      </c>
      <c r="BU111" s="37" t="s">
        <v>18</v>
      </c>
      <c r="BV111" s="37" t="s">
        <v>18</v>
      </c>
      <c r="BW111" s="37" t="s">
        <v>18</v>
      </c>
      <c r="BX111" s="37" t="s">
        <v>18</v>
      </c>
      <c r="BY111" s="37" t="s">
        <v>18</v>
      </c>
      <c r="BZ111" s="37" t="s">
        <v>18</v>
      </c>
      <c r="CA111" s="37" t="s">
        <v>18</v>
      </c>
      <c r="CB111" s="37" t="s">
        <v>18</v>
      </c>
      <c r="CC111" s="37" t="s">
        <v>18</v>
      </c>
    </row>
  </sheetData>
  <mergeCells count="47">
    <mergeCell ref="N12:N13"/>
    <mergeCell ref="O12:O13"/>
    <mergeCell ref="Q12:Q13"/>
    <mergeCell ref="R12:R13"/>
    <mergeCell ref="B111:C111"/>
    <mergeCell ref="K12:K13"/>
    <mergeCell ref="P12:P13"/>
    <mergeCell ref="BP11:BV11"/>
    <mergeCell ref="BW11:CC11"/>
    <mergeCell ref="C12:C13"/>
    <mergeCell ref="D12:D13"/>
    <mergeCell ref="E12:E13"/>
    <mergeCell ref="F12:F13"/>
    <mergeCell ref="I12:I13"/>
    <mergeCell ref="J12:J13"/>
    <mergeCell ref="L12:L13"/>
    <mergeCell ref="M12:M13"/>
    <mergeCell ref="Z11:AF11"/>
    <mergeCell ref="AG11:AM11"/>
    <mergeCell ref="AN11:AT11"/>
    <mergeCell ref="AU11:BA11"/>
    <mergeCell ref="BB11:BH11"/>
    <mergeCell ref="BI11:BO11"/>
    <mergeCell ref="BW10:CC10"/>
    <mergeCell ref="B10:C10"/>
    <mergeCell ref="I10:M11"/>
    <mergeCell ref="N10:R11"/>
    <mergeCell ref="S10:Y10"/>
    <mergeCell ref="Z10:AF10"/>
    <mergeCell ref="AG10:AM10"/>
    <mergeCell ref="B11:B13"/>
    <mergeCell ref="G11:G13"/>
    <mergeCell ref="H11:H13"/>
    <mergeCell ref="S11:Y11"/>
    <mergeCell ref="AN10:AT10"/>
    <mergeCell ref="AU10:BA10"/>
    <mergeCell ref="BB10:BH10"/>
    <mergeCell ref="BI10:BO10"/>
    <mergeCell ref="BP10:BV10"/>
    <mergeCell ref="B8:C8"/>
    <mergeCell ref="D8:F8"/>
    <mergeCell ref="B2:R2"/>
    <mergeCell ref="B4:C4"/>
    <mergeCell ref="D4:F4"/>
    <mergeCell ref="B6:C6"/>
    <mergeCell ref="D6:F6"/>
    <mergeCell ref="G6:G8"/>
  </mergeCells>
  <phoneticPr fontId="2" type="noConversion"/>
  <conditionalFormatting sqref="S12:CC13">
    <cfRule type="expression" dxfId="21" priority="21">
      <formula>IF(WEEKDAY(S$12)=1,1,0)</formula>
    </cfRule>
    <cfRule type="expression" dxfId="20" priority="22">
      <formula>IF(WEEKDAY(S$12)=7,1,0)</formula>
    </cfRule>
    <cfRule type="expression" dxfId="19" priority="23">
      <formula>IF(WEEKDAY(S$12)=2,1,0)</formula>
    </cfRule>
  </conditionalFormatting>
  <conditionalFormatting sqref="H14:H109">
    <cfRule type="iconSet" priority="20">
      <iconSet iconSet="3Symbols" showValue="0">
        <cfvo type="percent" val="0"/>
        <cfvo type="num" val="0"/>
        <cfvo type="num" val="1"/>
      </iconSet>
    </cfRule>
  </conditionalFormatting>
  <conditionalFormatting sqref="C14:R109">
    <cfRule type="expression" dxfId="18" priority="18">
      <formula>$H14&lt;0</formula>
    </cfRule>
    <cfRule type="expression" dxfId="17" priority="19">
      <formula>IF(ISBLANK($O14)=FALSE,1,0)</formula>
    </cfRule>
  </conditionalFormatting>
  <conditionalFormatting sqref="S14:CC109">
    <cfRule type="expression" dxfId="16" priority="12">
      <formula>IF(S$12=$F$10,1,0)</formula>
    </cfRule>
    <cfRule type="expression" dxfId="15" priority="13">
      <formula>IF(S$12=$D$8,1,0)</formula>
    </cfRule>
    <cfRule type="expression" dxfId="14" priority="14">
      <formula>(IF((S$13=$O14),1,2)=1)</formula>
    </cfRule>
    <cfRule type="expression" dxfId="13" priority="15">
      <formula>IF(WEEKDAY(S$12)=7,1,0)</formula>
    </cfRule>
    <cfRule type="expression" dxfId="12" priority="16">
      <formula>IF(WEEKDAY(S$12)=1,1,0)</formula>
    </cfRule>
    <cfRule type="expression" dxfId="11" priority="17">
      <formula>(IF((S$13&lt;=$J14),(IF((S$13&gt;=$I14),1,2)),3)=1)</formula>
    </cfRule>
  </conditionalFormatting>
  <conditionalFormatting sqref="C14:G109">
    <cfRule type="expression" dxfId="10" priority="3">
      <formula>(IF($D14=1,1,0)=1)</formula>
    </cfRule>
    <cfRule type="expression" dxfId="9" priority="4">
      <formula>(IF($D14=2,1,0)=1)</formula>
    </cfRule>
    <cfRule type="expression" dxfId="8" priority="5">
      <formula>(IF($D14=3,1,0)=1)</formula>
    </cfRule>
    <cfRule type="expression" dxfId="7" priority="6">
      <formula>(IF($D14=4,1,0)=1)</formula>
    </cfRule>
    <cfRule type="expression" dxfId="6" priority="7">
      <formula>(IF($D14=5,1,0)=1)</formula>
    </cfRule>
    <cfRule type="expression" dxfId="5" priority="8">
      <formula>(IF($D14=6,1,0)=1)</formula>
    </cfRule>
    <cfRule type="expression" dxfId="4" priority="9">
      <formula>(IF($D14=7,1,0)=1)</formula>
    </cfRule>
    <cfRule type="expression" dxfId="3" priority="10">
      <formula>(IF($D14=8,1,0)=1)</formula>
    </cfRule>
    <cfRule type="expression" dxfId="2" priority="11">
      <formula>(IF($D14=9,1,0)=1)</formula>
    </cfRule>
  </conditionalFormatting>
  <conditionalFormatting sqref="H8:Q8">
    <cfRule type="expression" dxfId="1" priority="2">
      <formula>(IF(ISBLANK(H$8)=FALSE,1,0))</formula>
    </cfRule>
  </conditionalFormatting>
  <conditionalFormatting sqref="H6:Q6">
    <cfRule type="expression" dxfId="0" priority="1">
      <formula>(IF(ISBLANK(H$8)=FALSE,1,0))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V20"/>
  <sheetViews>
    <sheetView showGridLines="0" workbookViewId="0">
      <selection activeCell="C7" sqref="C7:U11"/>
    </sheetView>
  </sheetViews>
  <sheetFormatPr defaultColWidth="9.140625" defaultRowHeight="16.5"/>
  <cols>
    <col min="1" max="1" width="9.140625" style="51"/>
    <col min="2" max="2" width="0.85546875" style="51" customWidth="1"/>
    <col min="3" max="3" width="8.7109375" style="51" customWidth="1"/>
    <col min="4" max="4" width="0.85546875" style="52" customWidth="1"/>
    <col min="5" max="5" width="8.7109375" style="52" customWidth="1"/>
    <col min="6" max="6" width="0.85546875" style="52" customWidth="1"/>
    <col min="7" max="7" width="8.7109375" style="51" customWidth="1"/>
    <col min="8" max="8" width="0.85546875" style="52" customWidth="1"/>
    <col min="9" max="9" width="8.7109375" style="52" customWidth="1"/>
    <col min="10" max="10" width="0.85546875" style="52" customWidth="1"/>
    <col min="11" max="11" width="8.7109375" style="51" customWidth="1"/>
    <col min="12" max="12" width="0.85546875" style="52" customWidth="1"/>
    <col min="13" max="13" width="8.7109375" style="52" customWidth="1"/>
    <col min="14" max="14" width="0.85546875" style="52" customWidth="1"/>
    <col min="15" max="15" width="8.7109375" style="51" customWidth="1"/>
    <col min="16" max="16" width="0.85546875" style="52" customWidth="1"/>
    <col min="17" max="17" width="8.7109375" style="52" customWidth="1"/>
    <col min="18" max="18" width="0.85546875" style="52" customWidth="1"/>
    <col min="19" max="19" width="9.140625" style="51"/>
    <col min="20" max="20" width="0.85546875" style="52" customWidth="1"/>
    <col min="21" max="21" width="9.140625" style="51"/>
    <col min="22" max="22" width="0.85546875" style="52" customWidth="1"/>
    <col min="23" max="23" width="9.140625" style="51"/>
    <col min="24" max="24" width="0.85546875" style="51" customWidth="1"/>
    <col min="25" max="16384" width="9.140625" style="51"/>
  </cols>
  <sheetData>
    <row r="2" spans="3:21" ht="4.5" customHeight="1"/>
    <row r="4" spans="3:21" ht="4.5" customHeight="1"/>
    <row r="6" spans="3:21" ht="4.5" customHeight="1"/>
    <row r="7" spans="3:21">
      <c r="C7" s="142" t="s">
        <v>102</v>
      </c>
      <c r="D7" s="68"/>
      <c r="E7" s="66" t="s">
        <v>99</v>
      </c>
      <c r="G7" s="56" t="s">
        <v>35</v>
      </c>
      <c r="H7" s="68"/>
      <c r="I7" s="66" t="s">
        <v>43</v>
      </c>
      <c r="K7" s="59" t="s">
        <v>35</v>
      </c>
      <c r="L7" s="68"/>
      <c r="M7" s="69" t="s">
        <v>44</v>
      </c>
      <c r="O7" s="61" t="s">
        <v>35</v>
      </c>
      <c r="P7" s="68"/>
      <c r="Q7" s="69" t="s">
        <v>45</v>
      </c>
      <c r="S7" s="141" t="s">
        <v>100</v>
      </c>
      <c r="T7" s="68"/>
      <c r="U7" s="133" t="s">
        <v>101</v>
      </c>
    </row>
    <row r="8" spans="3:21" s="52" customFormat="1" ht="4.5" customHeight="1">
      <c r="U8" s="90"/>
    </row>
    <row r="9" spans="3:21">
      <c r="C9" s="54" t="s">
        <v>35</v>
      </c>
      <c r="D9" s="68"/>
      <c r="E9" s="66" t="s">
        <v>36</v>
      </c>
      <c r="F9" s="68"/>
      <c r="G9" s="57" t="s">
        <v>35</v>
      </c>
      <c r="H9" s="68"/>
      <c r="I9" s="69" t="s">
        <v>37</v>
      </c>
      <c r="J9" s="68"/>
      <c r="K9" s="63" t="s">
        <v>35</v>
      </c>
      <c r="L9" s="68"/>
      <c r="M9" s="69" t="s">
        <v>38</v>
      </c>
      <c r="N9" s="68"/>
      <c r="O9" s="64"/>
      <c r="P9" s="68"/>
      <c r="Q9" s="133" t="s">
        <v>81</v>
      </c>
      <c r="S9" s="52"/>
      <c r="U9" s="52"/>
    </row>
    <row r="10" spans="3:21" s="52" customFormat="1" ht="4.5" customHeight="1">
      <c r="C10" s="68"/>
      <c r="D10" s="68"/>
      <c r="E10" s="67"/>
      <c r="F10" s="68"/>
      <c r="G10" s="68"/>
      <c r="H10" s="68"/>
      <c r="I10" s="67"/>
      <c r="J10" s="68"/>
      <c r="K10" s="68"/>
      <c r="L10" s="68"/>
      <c r="M10" s="67"/>
      <c r="N10" s="68"/>
      <c r="O10" s="68"/>
      <c r="P10" s="68"/>
      <c r="Q10" s="134"/>
    </row>
    <row r="11" spans="3:21">
      <c r="C11" s="55" t="s">
        <v>35</v>
      </c>
      <c r="D11" s="68"/>
      <c r="E11" s="66" t="s">
        <v>39</v>
      </c>
      <c r="F11" s="68"/>
      <c r="G11" s="58" t="s">
        <v>35</v>
      </c>
      <c r="H11" s="68"/>
      <c r="I11" s="69" t="s">
        <v>40</v>
      </c>
      <c r="J11" s="68"/>
      <c r="K11" s="62" t="s">
        <v>35</v>
      </c>
      <c r="L11" s="68"/>
      <c r="M11" s="69" t="s">
        <v>41</v>
      </c>
      <c r="N11" s="68"/>
      <c r="O11" s="65"/>
      <c r="P11" s="68"/>
      <c r="Q11" s="133" t="s">
        <v>42</v>
      </c>
      <c r="S11" s="52"/>
      <c r="U11" s="52"/>
    </row>
    <row r="12" spans="3:21" s="52" customFormat="1" ht="4.5" customHeight="1">
      <c r="C12" s="68"/>
      <c r="D12" s="68"/>
      <c r="E12" s="67"/>
      <c r="F12" s="68"/>
      <c r="G12" s="68"/>
      <c r="H12" s="68"/>
      <c r="I12" s="67"/>
      <c r="J12" s="68"/>
      <c r="K12" s="68"/>
      <c r="L12" s="68"/>
      <c r="M12" s="67"/>
      <c r="N12" s="68"/>
      <c r="O12" s="68"/>
      <c r="P12" s="68"/>
      <c r="Q12" s="68"/>
    </row>
    <row r="13" spans="3:21">
      <c r="F13" s="68"/>
      <c r="J13" s="68"/>
      <c r="N13" s="68"/>
    </row>
    <row r="14" spans="3:21" ht="4.5" customHeight="1">
      <c r="C14" s="53"/>
      <c r="D14" s="68"/>
      <c r="E14" s="68"/>
      <c r="F14" s="68"/>
      <c r="G14" s="53"/>
      <c r="H14" s="68"/>
      <c r="I14" s="68"/>
      <c r="J14" s="68"/>
      <c r="K14" s="53"/>
      <c r="L14" s="68"/>
      <c r="M14" s="68"/>
      <c r="N14" s="68"/>
      <c r="O14" s="53"/>
      <c r="P14" s="68"/>
      <c r="Q14" s="68"/>
    </row>
    <row r="15" spans="3:21">
      <c r="K15" s="60"/>
    </row>
    <row r="16" spans="3:21" ht="4.5" customHeight="1">
      <c r="C16" s="53"/>
      <c r="D16" s="68"/>
      <c r="E16" s="68"/>
      <c r="F16" s="68"/>
      <c r="G16" s="53"/>
      <c r="H16" s="68"/>
      <c r="I16" s="68"/>
      <c r="J16" s="68"/>
      <c r="K16" s="53"/>
      <c r="L16" s="68"/>
      <c r="M16" s="68"/>
      <c r="N16" s="68"/>
      <c r="O16" s="53"/>
      <c r="P16" s="68"/>
      <c r="Q16" s="68"/>
    </row>
    <row r="18" spans="3:17" ht="4.5" customHeight="1">
      <c r="C18" s="53"/>
      <c r="D18" s="68"/>
      <c r="E18" s="68"/>
      <c r="F18" s="68"/>
      <c r="G18" s="53"/>
      <c r="H18" s="68"/>
      <c r="I18" s="68"/>
      <c r="J18" s="68"/>
      <c r="K18" s="53"/>
      <c r="L18" s="68"/>
      <c r="M18" s="68"/>
      <c r="N18" s="68"/>
      <c r="O18" s="53"/>
      <c r="P18" s="68"/>
      <c r="Q18" s="68"/>
    </row>
    <row r="20" spans="3:17" ht="4.5" customHeight="1">
      <c r="C20" s="53"/>
      <c r="D20" s="68"/>
      <c r="E20" s="68"/>
      <c r="F20" s="68"/>
      <c r="G20" s="53"/>
      <c r="H20" s="68"/>
      <c r="I20" s="68"/>
      <c r="J20" s="68"/>
      <c r="K20" s="53"/>
      <c r="L20" s="68"/>
      <c r="M20" s="68"/>
      <c r="N20" s="68"/>
      <c r="O20" s="53"/>
      <c r="P20" s="68"/>
      <c r="Q20" s="6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문서 사용법</vt:lpstr>
      <vt:lpstr>Milestone_yyyymmdd_v0.0</vt:lpstr>
      <vt:lpstr>WBS_일단위</vt:lpstr>
      <vt:lpstr>WBS_yyyymmdd_v0.0(주단위)</vt:lpstr>
      <vt:lpstr>작성예_yyyymmdd_v0.0</vt:lpstr>
      <vt:lpstr>범례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HK저축은행 전자팩스 프로젝트 WBS</dc:title>
  <dc:creator>김영호</dc:creator>
  <cp:lastModifiedBy>Hyeon</cp:lastModifiedBy>
  <cp:lastPrinted>2019-06-13T07:29:16Z</cp:lastPrinted>
  <dcterms:created xsi:type="dcterms:W3CDTF">2011-04-18T00:37:56Z</dcterms:created>
  <dcterms:modified xsi:type="dcterms:W3CDTF">2020-11-03T03:29:01Z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17e358bd-7c18-48bf-a312-250379c0e2d7</vt:lpwstr>
  </property>
</Properties>
</file>