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xenia/Desktop/"/>
    </mc:Choice>
  </mc:AlternateContent>
  <bookViews>
    <workbookView xWindow="0" yWindow="460" windowWidth="25600" windowHeight="15460" tabRatio="500"/>
  </bookViews>
  <sheets>
    <sheet name="1 朱立倫" sheetId="1" r:id="rId1"/>
    <sheet name="2 蔡英文" sheetId="2" r:id="rId2"/>
    <sheet name="3 宋楚瑜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4" i="3" l="1"/>
  <c r="N54" i="3"/>
  <c r="I54" i="3"/>
  <c r="D54" i="3"/>
  <c r="S54" i="2"/>
  <c r="N54" i="2"/>
  <c r="I54" i="2"/>
  <c r="D54" i="2"/>
  <c r="S54" i="1"/>
  <c r="N54" i="1"/>
  <c r="I54" i="1"/>
</calcChain>
</file>

<file path=xl/sharedStrings.xml><?xml version="1.0" encoding="utf-8"?>
<sst xmlns="http://schemas.openxmlformats.org/spreadsheetml/2006/main" count="972" uniqueCount="238">
  <si>
    <t>2015.12.25 第一場政見發表會：三輪政見發表全文</t>
  </si>
  <si>
    <t>2015.12.27 第一場辯論會：申論全文</t>
  </si>
  <si>
    <t>2015.12.30 第二場政見發表會：三輪政見發表全文</t>
  </si>
  <si>
    <t>2016.01.02 第二場辯論會：申論全文</t>
  </si>
  <si>
    <t>TextRank</t>
  </si>
  <si>
    <t>Extract Tags</t>
  </si>
  <si>
    <t>台灣</t>
  </si>
  <si>
    <t>能夠</t>
  </si>
  <si>
    <t>不夠</t>
  </si>
  <si>
    <t>社會</t>
  </si>
  <si>
    <t>政策</t>
  </si>
  <si>
    <t>提出</t>
  </si>
  <si>
    <t>帶動</t>
  </si>
  <si>
    <t>翻轉</t>
  </si>
  <si>
    <t>產業</t>
  </si>
  <si>
    <t>階級</t>
  </si>
  <si>
    <t>希望</t>
  </si>
  <si>
    <t>透過</t>
  </si>
  <si>
    <t>工資</t>
  </si>
  <si>
    <t>大家</t>
  </si>
  <si>
    <t>共識</t>
  </si>
  <si>
    <t>基本</t>
  </si>
  <si>
    <t>戰略</t>
  </si>
  <si>
    <t>經濟</t>
  </si>
  <si>
    <t>決心</t>
  </si>
  <si>
    <t>時候</t>
  </si>
  <si>
    <t xml:space="preserve">我們 </t>
  </si>
  <si>
    <t xml:space="preserve">台灣 </t>
  </si>
  <si>
    <t xml:space="preserve">能夠 </t>
  </si>
  <si>
    <t xml:space="preserve">戰略 </t>
  </si>
  <si>
    <t xml:space="preserve">不夠 </t>
  </si>
  <si>
    <t xml:space="preserve">工資 </t>
  </si>
  <si>
    <t xml:space="preserve">穩定 </t>
  </si>
  <si>
    <t>一個</t>
  </si>
  <si>
    <t xml:space="preserve">朱立倫 </t>
  </si>
  <si>
    <t xml:space="preserve">翻轉 </t>
  </si>
  <si>
    <t xml:space="preserve">國際 </t>
  </si>
  <si>
    <t xml:space="preserve">必須 </t>
  </si>
  <si>
    <t>同時</t>
  </si>
  <si>
    <t xml:space="preserve">未來 </t>
  </si>
  <si>
    <t xml:space="preserve">這樣 </t>
  </si>
  <si>
    <t xml:space="preserve">決心 </t>
  </si>
  <si>
    <t>總詞數</t>
  </si>
  <si>
    <t xml:space="preserve">大家 </t>
  </si>
  <si>
    <t xml:space="preserve">孩子 </t>
  </si>
  <si>
    <t xml:space="preserve">希望 </t>
  </si>
  <si>
    <t xml:space="preserve">社會 </t>
  </si>
  <si>
    <t xml:space="preserve">學校 </t>
  </si>
  <si>
    <t>提到</t>
  </si>
  <si>
    <t xml:space="preserve">基本 </t>
  </si>
  <si>
    <t xml:space="preserve">教育 </t>
  </si>
  <si>
    <t xml:space="preserve">主席 </t>
  </si>
  <si>
    <t xml:space="preserve">相信 </t>
  </si>
  <si>
    <t xml:space="preserve">政見 </t>
  </si>
  <si>
    <t>空間</t>
  </si>
  <si>
    <t xml:space="preserve">問題 </t>
  </si>
  <si>
    <t xml:space="preserve">閒置 </t>
  </si>
  <si>
    <t xml:space="preserve">受到 </t>
  </si>
  <si>
    <t xml:space="preserve">包括 </t>
  </si>
  <si>
    <t xml:space="preserve">一個 </t>
  </si>
  <si>
    <t>蔡主席</t>
  </si>
  <si>
    <t xml:space="preserve">已經 </t>
  </si>
  <si>
    <t xml:space="preserve">托育 </t>
  </si>
  <si>
    <t xml:space="preserve">同時 </t>
  </si>
  <si>
    <t>很多</t>
  </si>
  <si>
    <t xml:space="preserve">這個 </t>
  </si>
  <si>
    <t xml:space="preserve">這是 </t>
  </si>
  <si>
    <t>這些</t>
  </si>
  <si>
    <t>政見</t>
  </si>
  <si>
    <t>孩子</t>
  </si>
  <si>
    <t xml:space="preserve">提出 </t>
  </si>
  <si>
    <t xml:space="preserve">政策 </t>
  </si>
  <si>
    <t xml:space="preserve">外交 </t>
  </si>
  <si>
    <t xml:space="preserve">經濟 </t>
  </si>
  <si>
    <t xml:space="preserve">主張 </t>
  </si>
  <si>
    <t>國人</t>
  </si>
  <si>
    <t xml:space="preserve">總統 </t>
  </si>
  <si>
    <t xml:space="preserve">不能 </t>
  </si>
  <si>
    <t>需求</t>
  </si>
  <si>
    <t xml:space="preserve">批評 </t>
  </si>
  <si>
    <t xml:space="preserve">了解 </t>
  </si>
  <si>
    <t xml:space="preserve">朋友 </t>
  </si>
  <si>
    <t>堅持</t>
  </si>
  <si>
    <t xml:space="preserve">不漲 </t>
  </si>
  <si>
    <t xml:space="preserve">關心 </t>
  </si>
  <si>
    <t xml:space="preserve">關鍵 </t>
  </si>
  <si>
    <t>政府</t>
  </si>
  <si>
    <t>人民</t>
  </si>
  <si>
    <t>主席</t>
  </si>
  <si>
    <t>政黨</t>
  </si>
  <si>
    <t>改革</t>
  </si>
  <si>
    <t>聲音</t>
  </si>
  <si>
    <t>歷史</t>
  </si>
  <si>
    <t>國會</t>
  </si>
  <si>
    <t>政治</t>
  </si>
  <si>
    <t>沒有</t>
  </si>
  <si>
    <t>總統</t>
  </si>
  <si>
    <t>正義</t>
  </si>
  <si>
    <t>不到</t>
  </si>
  <si>
    <t>財政</t>
  </si>
  <si>
    <t>換掉</t>
  </si>
  <si>
    <t>提供</t>
  </si>
  <si>
    <t>解決</t>
  </si>
  <si>
    <t>我們</t>
  </si>
  <si>
    <t>我要</t>
  </si>
  <si>
    <t>他們</t>
  </si>
  <si>
    <t>街頭</t>
  </si>
  <si>
    <t>未來</t>
  </si>
  <si>
    <t>問題</t>
  </si>
  <si>
    <t>這裡</t>
  </si>
  <si>
    <t>八年</t>
  </si>
  <si>
    <t>這個</t>
  </si>
  <si>
    <t>國家</t>
  </si>
  <si>
    <t>繼續</t>
  </si>
  <si>
    <t>需要</t>
  </si>
  <si>
    <t>放棄</t>
  </si>
  <si>
    <t>起來</t>
  </si>
  <si>
    <t>困境</t>
  </si>
  <si>
    <t>過去</t>
  </si>
  <si>
    <t>現在</t>
  </si>
  <si>
    <t>已經</t>
  </si>
  <si>
    <t>民進</t>
  </si>
  <si>
    <t>時刻</t>
  </si>
  <si>
    <t>處理過</t>
  </si>
  <si>
    <t>企業</t>
  </si>
  <si>
    <t>創新</t>
  </si>
  <si>
    <t>民主</t>
  </si>
  <si>
    <t>結構</t>
  </si>
  <si>
    <t>中國</t>
  </si>
  <si>
    <t>發展</t>
  </si>
  <si>
    <t>維持</t>
  </si>
  <si>
    <t>機制</t>
  </si>
  <si>
    <t>兩岸</t>
  </si>
  <si>
    <t>我會</t>
  </si>
  <si>
    <t>國民黨</t>
  </si>
  <si>
    <t>兩岸關</t>
  </si>
  <si>
    <t>現狀</t>
  </si>
  <si>
    <t>開始</t>
  </si>
  <si>
    <t xml:space="preserve">國人 </t>
  </si>
  <si>
    <t xml:space="preserve">九二 </t>
  </si>
  <si>
    <t xml:space="preserve">共識 </t>
  </si>
  <si>
    <t>住宅</t>
  </si>
  <si>
    <t>年金</t>
  </si>
  <si>
    <t>照顧</t>
  </si>
  <si>
    <t>負擔</t>
  </si>
  <si>
    <t>體系</t>
  </si>
  <si>
    <t>制度</t>
  </si>
  <si>
    <t>長照</t>
  </si>
  <si>
    <t>不會</t>
  </si>
  <si>
    <t>應該</t>
  </si>
  <si>
    <t xml:space="preserve">當中 </t>
  </si>
  <si>
    <t xml:space="preserve">什麼 </t>
  </si>
  <si>
    <t>空白支票</t>
  </si>
  <si>
    <t>關鍵</t>
  </si>
  <si>
    <t>看到</t>
  </si>
  <si>
    <t>大陸</t>
  </si>
  <si>
    <t>文化</t>
  </si>
  <si>
    <t>優勢</t>
  </si>
  <si>
    <t>不能</t>
  </si>
  <si>
    <t>感受</t>
  </si>
  <si>
    <t>處理</t>
  </si>
  <si>
    <t>做為</t>
  </si>
  <si>
    <t>什麼</t>
  </si>
  <si>
    <t>中華民國</t>
  </si>
  <si>
    <t>必須</t>
  </si>
  <si>
    <t>教育</t>
  </si>
  <si>
    <t>力量</t>
  </si>
  <si>
    <t>事情</t>
  </si>
  <si>
    <t>整合</t>
  </si>
  <si>
    <t>日本</t>
  </si>
  <si>
    <t>工作</t>
  </si>
  <si>
    <t>就是</t>
  </si>
  <si>
    <t>好好</t>
  </si>
  <si>
    <t>債務</t>
  </si>
  <si>
    <t>計劃</t>
  </si>
  <si>
    <t>推動</t>
  </si>
  <si>
    <t>土地</t>
  </si>
  <si>
    <t>增加</t>
  </si>
  <si>
    <t>重點</t>
  </si>
  <si>
    <t>策略</t>
  </si>
  <si>
    <t>要求</t>
  </si>
  <si>
    <t>變成</t>
  </si>
  <si>
    <t>規劃</t>
  </si>
  <si>
    <t>成長</t>
  </si>
  <si>
    <t>具體</t>
  </si>
  <si>
    <t>宋楚瑜</t>
  </si>
  <si>
    <t>設定</t>
  </si>
  <si>
    <t>中央</t>
  </si>
  <si>
    <t>結合</t>
  </si>
  <si>
    <t>部會</t>
  </si>
  <si>
    <t>協助</t>
  </si>
  <si>
    <t>整體</t>
  </si>
  <si>
    <t>提升</t>
  </si>
  <si>
    <t>機場</t>
  </si>
  <si>
    <t>網路</t>
  </si>
  <si>
    <t>中小</t>
  </si>
  <si>
    <t>執政</t>
  </si>
  <si>
    <t>成為</t>
  </si>
  <si>
    <t>團隊</t>
  </si>
  <si>
    <t>情緒訴求</t>
  </si>
  <si>
    <t>民進黨</t>
  </si>
  <si>
    <t>蔡</t>
  </si>
  <si>
    <t>親民黨</t>
  </si>
  <si>
    <t>宋</t>
  </si>
  <si>
    <t>藍</t>
  </si>
  <si>
    <t>綠</t>
  </si>
  <si>
    <t>掙扎</t>
  </si>
  <si>
    <t>衰退</t>
  </si>
  <si>
    <t>苦</t>
  </si>
  <si>
    <t>困</t>
  </si>
  <si>
    <t>朱</t>
  </si>
  <si>
    <t>救</t>
  </si>
  <si>
    <t>次數</t>
  </si>
  <si>
    <t>字頻</t>
  </si>
  <si>
    <t>認知訴求</t>
  </si>
  <si>
    <t>薪水</t>
  </si>
  <si>
    <t>景氣</t>
  </si>
  <si>
    <t>居住</t>
  </si>
  <si>
    <t>照護</t>
  </si>
  <si>
    <t>國際</t>
  </si>
  <si>
    <t>外交</t>
  </si>
  <si>
    <t>主張</t>
  </si>
  <si>
    <t>勞工</t>
  </si>
  <si>
    <t>我</t>
  </si>
  <si>
    <t>立倫</t>
  </si>
  <si>
    <t>英文</t>
  </si>
  <si>
    <t>楚瑜</t>
  </si>
  <si>
    <t>用字遣詞</t>
  </si>
  <si>
    <t>科技</t>
  </si>
  <si>
    <t>包括</t>
  </si>
  <si>
    <t>供應</t>
  </si>
  <si>
    <t>朋友</t>
  </si>
  <si>
    <t>招商</t>
  </si>
  <si>
    <t>這樣</t>
  </si>
  <si>
    <t>九二</t>
  </si>
  <si>
    <t>因為</t>
  </si>
  <si>
    <t>非常</t>
  </si>
  <si>
    <t>應鏈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</si>
</sst>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E4D6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5" borderId="0" xfId="0" applyFill="1"/>
    <xf numFmtId="0" fontId="0" fillId="0" borderId="0" xfId="0" applyFont="1"/>
    <xf numFmtId="0" fontId="3" fillId="6" borderId="0" xfId="0" applyFont="1" applyFill="1"/>
    <xf numFmtId="0" fontId="0" fillId="4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topLeftCell="A27" workbookViewId="0">
      <selection activeCell="D53" sqref="D53"/>
    </sheetView>
  </sheetViews>
  <sheetFormatPr baseColWidth="10" defaultRowHeight="16" x14ac:dyDescent="0.2"/>
  <cols>
    <col min="1" max="1" width="10.83203125" style="3"/>
    <col min="6" max="6" width="10.83203125" style="3"/>
    <col min="11" max="11" width="10.83203125" style="3"/>
    <col min="16" max="16" width="10.83203125" style="3"/>
  </cols>
  <sheetData>
    <row r="1" spans="1:20" x14ac:dyDescent="0.2">
      <c r="A1" s="8" t="s">
        <v>0</v>
      </c>
      <c r="B1" t="s">
        <v>4</v>
      </c>
      <c r="D1" t="s">
        <v>5</v>
      </c>
      <c r="F1" s="8" t="s">
        <v>1</v>
      </c>
      <c r="G1" t="s">
        <v>4</v>
      </c>
      <c r="I1" t="s">
        <v>5</v>
      </c>
      <c r="K1" s="8" t="s">
        <v>2</v>
      </c>
      <c r="L1" t="s">
        <v>4</v>
      </c>
      <c r="N1" t="s">
        <v>5</v>
      </c>
      <c r="P1" s="8" t="s">
        <v>3</v>
      </c>
      <c r="Q1" t="s">
        <v>4</v>
      </c>
      <c r="S1" t="s">
        <v>5</v>
      </c>
    </row>
    <row r="2" spans="1:20" x14ac:dyDescent="0.2">
      <c r="A2" s="8"/>
      <c r="B2" t="s">
        <v>6</v>
      </c>
      <c r="C2">
        <v>1</v>
      </c>
      <c r="D2" t="s">
        <v>103</v>
      </c>
      <c r="E2">
        <v>0.44416922738047399</v>
      </c>
      <c r="F2" s="8"/>
      <c r="G2" t="s">
        <v>6</v>
      </c>
      <c r="H2">
        <v>1</v>
      </c>
      <c r="I2" t="s">
        <v>26</v>
      </c>
      <c r="J2">
        <v>0.88484105926976298</v>
      </c>
      <c r="K2" s="8"/>
      <c r="L2" t="s">
        <v>28</v>
      </c>
      <c r="M2">
        <v>1</v>
      </c>
      <c r="N2" t="s">
        <v>26</v>
      </c>
      <c r="O2">
        <v>0.661547181282927</v>
      </c>
      <c r="P2" s="8"/>
      <c r="Q2" t="s">
        <v>6</v>
      </c>
      <c r="R2">
        <v>1</v>
      </c>
      <c r="S2" t="s">
        <v>26</v>
      </c>
      <c r="T2">
        <v>0.36614908125267898</v>
      </c>
    </row>
    <row r="3" spans="1:20" x14ac:dyDescent="0.2">
      <c r="A3" s="8"/>
      <c r="B3" t="s">
        <v>7</v>
      </c>
      <c r="C3">
        <v>0.53426363882577699</v>
      </c>
      <c r="D3" t="s">
        <v>6</v>
      </c>
      <c r="E3">
        <v>0.23153502278343799</v>
      </c>
      <c r="F3" s="8"/>
      <c r="G3" t="s">
        <v>7</v>
      </c>
      <c r="H3">
        <v>0.70407302031510899</v>
      </c>
      <c r="I3" t="s">
        <v>27</v>
      </c>
      <c r="J3">
        <v>0.24474327171291299</v>
      </c>
      <c r="K3" s="8"/>
      <c r="L3" t="s">
        <v>27</v>
      </c>
      <c r="M3">
        <v>0.916689985408501</v>
      </c>
      <c r="N3" t="s">
        <v>7</v>
      </c>
      <c r="O3">
        <v>0.15483019136408899</v>
      </c>
      <c r="P3" s="8"/>
      <c r="Q3" t="s">
        <v>70</v>
      </c>
      <c r="R3">
        <v>0.99810536813509798</v>
      </c>
      <c r="S3" t="s">
        <v>60</v>
      </c>
      <c r="T3">
        <v>0.29291926500214299</v>
      </c>
    </row>
    <row r="4" spans="1:20" x14ac:dyDescent="0.2">
      <c r="A4" s="8"/>
      <c r="B4" t="s">
        <v>88</v>
      </c>
      <c r="C4">
        <v>0.42987091548969097</v>
      </c>
      <c r="D4" t="s">
        <v>33</v>
      </c>
      <c r="E4">
        <v>0.12758052275822099</v>
      </c>
      <c r="F4" s="8"/>
      <c r="G4" t="s">
        <v>8</v>
      </c>
      <c r="H4">
        <v>0.51835698754250603</v>
      </c>
      <c r="I4" t="s">
        <v>28</v>
      </c>
      <c r="J4">
        <v>0.188264055163779</v>
      </c>
      <c r="K4" s="8"/>
      <c r="L4" t="s">
        <v>43</v>
      </c>
      <c r="M4">
        <v>0.72267804008439995</v>
      </c>
      <c r="N4" t="s">
        <v>59</v>
      </c>
      <c r="O4">
        <v>0.14075471942189899</v>
      </c>
      <c r="P4" s="8"/>
      <c r="Q4" t="s">
        <v>71</v>
      </c>
      <c r="R4">
        <v>0.81705021421398805</v>
      </c>
      <c r="S4" t="s">
        <v>27</v>
      </c>
      <c r="T4">
        <v>0.16476708656370501</v>
      </c>
    </row>
    <row r="5" spans="1:20" x14ac:dyDescent="0.2">
      <c r="A5" s="8"/>
      <c r="B5" t="s">
        <v>14</v>
      </c>
      <c r="C5">
        <v>0.40035666765598699</v>
      </c>
      <c r="D5" t="s">
        <v>132</v>
      </c>
      <c r="E5">
        <v>0.113404909118418</v>
      </c>
      <c r="F5" s="8"/>
      <c r="G5" t="s">
        <v>9</v>
      </c>
      <c r="H5">
        <v>0.38363852067141802</v>
      </c>
      <c r="I5" t="s">
        <v>29</v>
      </c>
      <c r="J5">
        <v>0.150611244131023</v>
      </c>
      <c r="K5" s="8"/>
      <c r="L5" t="s">
        <v>44</v>
      </c>
      <c r="M5">
        <v>0.52706496993075103</v>
      </c>
      <c r="N5" t="s">
        <v>6</v>
      </c>
      <c r="O5">
        <v>0.131371071460439</v>
      </c>
      <c r="P5" s="8"/>
      <c r="Q5" t="s">
        <v>72</v>
      </c>
      <c r="R5">
        <v>0.80903087675609497</v>
      </c>
      <c r="S5" t="s">
        <v>107</v>
      </c>
      <c r="T5">
        <v>0.16476708656370501</v>
      </c>
    </row>
    <row r="6" spans="1:20" x14ac:dyDescent="0.2">
      <c r="A6" s="8"/>
      <c r="B6" t="s">
        <v>19</v>
      </c>
      <c r="C6">
        <v>0.36190182673841598</v>
      </c>
      <c r="D6" t="s">
        <v>7</v>
      </c>
      <c r="E6">
        <v>0.103954500025217</v>
      </c>
      <c r="F6" s="8"/>
      <c r="G6" t="s">
        <v>10</v>
      </c>
      <c r="H6">
        <v>0.32803274928455001</v>
      </c>
      <c r="I6" t="s">
        <v>30</v>
      </c>
      <c r="J6">
        <v>0.13178483861464499</v>
      </c>
      <c r="K6" s="8"/>
      <c r="L6" t="s">
        <v>45</v>
      </c>
      <c r="M6">
        <v>0.50438095714765596</v>
      </c>
      <c r="N6" t="s">
        <v>60</v>
      </c>
      <c r="O6">
        <v>0.112603775537519</v>
      </c>
      <c r="P6" s="8"/>
      <c r="Q6" t="s">
        <v>73</v>
      </c>
      <c r="R6">
        <v>0.71395748113482205</v>
      </c>
      <c r="S6" t="s">
        <v>73</v>
      </c>
      <c r="T6">
        <v>0.109844724375803</v>
      </c>
    </row>
    <row r="7" spans="1:20" x14ac:dyDescent="0.2">
      <c r="A7" s="8"/>
      <c r="B7" t="s">
        <v>16</v>
      </c>
      <c r="C7">
        <v>0.31748386911384502</v>
      </c>
      <c r="D7" t="s">
        <v>107</v>
      </c>
      <c r="E7">
        <v>7.5603272745612599E-2</v>
      </c>
      <c r="F7" s="8"/>
      <c r="G7" t="s">
        <v>11</v>
      </c>
      <c r="H7">
        <v>0.32609288837328998</v>
      </c>
      <c r="I7" t="s">
        <v>31</v>
      </c>
      <c r="J7">
        <v>0.112958433098267</v>
      </c>
      <c r="K7" s="8"/>
      <c r="L7" t="s">
        <v>46</v>
      </c>
      <c r="M7">
        <v>0.371381781748366</v>
      </c>
      <c r="N7" t="s">
        <v>46</v>
      </c>
      <c r="O7">
        <v>8.9144655633869696E-2</v>
      </c>
      <c r="P7" s="8"/>
      <c r="Q7" t="s">
        <v>74</v>
      </c>
      <c r="R7">
        <v>0.69523628798695203</v>
      </c>
      <c r="S7" t="s">
        <v>55</v>
      </c>
      <c r="T7">
        <v>0.109844724375803</v>
      </c>
    </row>
    <row r="8" spans="1:20" x14ac:dyDescent="0.2">
      <c r="A8" s="8"/>
      <c r="B8" t="s">
        <v>25</v>
      </c>
      <c r="C8">
        <v>0.28776513283486999</v>
      </c>
      <c r="D8" t="s">
        <v>88</v>
      </c>
      <c r="E8">
        <v>6.8524508689446595E-2</v>
      </c>
      <c r="F8" s="8"/>
      <c r="G8" t="s">
        <v>12</v>
      </c>
      <c r="H8">
        <v>0.32425617086908898</v>
      </c>
      <c r="I8" t="s">
        <v>32</v>
      </c>
      <c r="J8">
        <v>0.112958433098267</v>
      </c>
      <c r="K8" s="8"/>
      <c r="L8" t="s">
        <v>47</v>
      </c>
      <c r="M8">
        <v>0.32403669129361401</v>
      </c>
      <c r="N8" t="s">
        <v>61</v>
      </c>
      <c r="O8">
        <v>6.5685535730219693E-2</v>
      </c>
      <c r="P8" s="8"/>
      <c r="Q8" t="s">
        <v>53</v>
      </c>
      <c r="R8">
        <v>0.66183293278906596</v>
      </c>
      <c r="S8" t="s">
        <v>53</v>
      </c>
      <c r="T8">
        <v>0.109844724375803</v>
      </c>
    </row>
    <row r="9" spans="1:20" x14ac:dyDescent="0.2">
      <c r="A9" s="8"/>
      <c r="B9" t="s">
        <v>23</v>
      </c>
      <c r="C9">
        <v>0.243041761804873</v>
      </c>
      <c r="D9" t="s">
        <v>233</v>
      </c>
      <c r="E9">
        <v>6.6152863652411006E-2</v>
      </c>
      <c r="F9" s="8"/>
      <c r="G9" t="s">
        <v>13</v>
      </c>
      <c r="H9">
        <v>0.32218514586298502</v>
      </c>
      <c r="I9" t="s">
        <v>33</v>
      </c>
      <c r="J9">
        <v>0.112958433098267</v>
      </c>
      <c r="K9" s="8"/>
      <c r="L9" t="s">
        <v>48</v>
      </c>
      <c r="M9">
        <v>0.31337882301557202</v>
      </c>
      <c r="N9" t="s">
        <v>62</v>
      </c>
      <c r="O9">
        <v>6.5685535730219693E-2</v>
      </c>
      <c r="P9" s="8"/>
      <c r="Q9" t="s">
        <v>75</v>
      </c>
      <c r="R9">
        <v>0.57190905106477496</v>
      </c>
      <c r="S9" t="s">
        <v>76</v>
      </c>
      <c r="T9">
        <v>9.1537270313169897E-2</v>
      </c>
    </row>
    <row r="10" spans="1:20" x14ac:dyDescent="0.2">
      <c r="A10" s="8"/>
      <c r="B10" t="s">
        <v>20</v>
      </c>
      <c r="C10">
        <v>0.23981452495824301</v>
      </c>
      <c r="D10" t="s">
        <v>118</v>
      </c>
      <c r="E10">
        <v>6.6152863652411006E-2</v>
      </c>
      <c r="F10" s="8"/>
      <c r="G10" t="s">
        <v>14</v>
      </c>
      <c r="H10">
        <v>0.306102599253677</v>
      </c>
      <c r="I10" t="s">
        <v>9</v>
      </c>
      <c r="J10">
        <v>9.4132027581889696E-2</v>
      </c>
      <c r="K10" s="8"/>
      <c r="L10" t="s">
        <v>49</v>
      </c>
      <c r="M10">
        <v>0.29923522513297401</v>
      </c>
      <c r="N10" t="s">
        <v>63</v>
      </c>
      <c r="O10">
        <v>6.5685535730219693E-2</v>
      </c>
      <c r="P10" s="8"/>
      <c r="Q10" t="s">
        <v>76</v>
      </c>
      <c r="R10">
        <v>0.50192916817984401</v>
      </c>
      <c r="S10" t="s">
        <v>138</v>
      </c>
      <c r="T10">
        <v>9.1537270313169897E-2</v>
      </c>
    </row>
    <row r="11" spans="1:20" x14ac:dyDescent="0.2">
      <c r="A11" s="8"/>
      <c r="B11" t="s">
        <v>228</v>
      </c>
      <c r="C11">
        <v>0.221373334502078</v>
      </c>
      <c r="D11" t="s">
        <v>14</v>
      </c>
      <c r="E11">
        <v>6.6152863652411006E-2</v>
      </c>
      <c r="F11" s="8"/>
      <c r="G11" t="s">
        <v>15</v>
      </c>
      <c r="H11">
        <v>0.303721148812782</v>
      </c>
      <c r="I11" t="s">
        <v>34</v>
      </c>
      <c r="J11">
        <v>9.4132027581889696E-2</v>
      </c>
      <c r="K11" s="8"/>
      <c r="L11" t="s">
        <v>50</v>
      </c>
      <c r="M11">
        <v>0.29591847475525801</v>
      </c>
      <c r="N11" t="s">
        <v>64</v>
      </c>
      <c r="O11">
        <v>5.7201130347527399E-2</v>
      </c>
      <c r="P11" s="8"/>
      <c r="Q11" t="s">
        <v>77</v>
      </c>
      <c r="R11">
        <v>0.495710418105962</v>
      </c>
      <c r="S11" t="s">
        <v>34</v>
      </c>
      <c r="T11">
        <v>9.1537270313169897E-2</v>
      </c>
    </row>
    <row r="12" spans="1:20" x14ac:dyDescent="0.2">
      <c r="A12" s="8"/>
      <c r="B12" t="s">
        <v>229</v>
      </c>
      <c r="C12">
        <v>0.205332923358091</v>
      </c>
      <c r="D12" t="s">
        <v>25</v>
      </c>
      <c r="E12">
        <v>6.6152863652411006E-2</v>
      </c>
      <c r="F12" s="8"/>
      <c r="G12" t="s">
        <v>16</v>
      </c>
      <c r="H12">
        <v>0.29454359581413198</v>
      </c>
      <c r="I12" t="s">
        <v>35</v>
      </c>
      <c r="J12">
        <v>9.4132027581889696E-2</v>
      </c>
      <c r="K12" s="8"/>
      <c r="L12" t="s">
        <v>51</v>
      </c>
      <c r="M12">
        <v>0.29406253315187902</v>
      </c>
      <c r="N12" t="s">
        <v>65</v>
      </c>
      <c r="O12">
        <v>5.6301887768759801E-2</v>
      </c>
      <c r="P12" s="8"/>
      <c r="Q12" t="s">
        <v>78</v>
      </c>
      <c r="R12">
        <v>0.438232034322731</v>
      </c>
      <c r="S12" t="s">
        <v>139</v>
      </c>
      <c r="T12">
        <v>8.5149633396630897E-2</v>
      </c>
    </row>
    <row r="13" spans="1:20" x14ac:dyDescent="0.2">
      <c r="A13" s="8"/>
      <c r="B13" t="s">
        <v>95</v>
      </c>
      <c r="C13">
        <v>0.19734465547032801</v>
      </c>
      <c r="D13" t="s">
        <v>200</v>
      </c>
      <c r="E13">
        <v>6.1427659105810203E-2</v>
      </c>
      <c r="F13" s="8"/>
      <c r="G13" t="s">
        <v>17</v>
      </c>
      <c r="H13">
        <v>0.26047391350040899</v>
      </c>
      <c r="I13" t="s">
        <v>36</v>
      </c>
      <c r="J13">
        <v>9.4132027581889696E-2</v>
      </c>
      <c r="K13" s="8"/>
      <c r="L13" t="s">
        <v>52</v>
      </c>
      <c r="M13">
        <v>0.290650450916831</v>
      </c>
      <c r="N13" t="s">
        <v>19</v>
      </c>
      <c r="O13">
        <v>5.5444853125207999E-2</v>
      </c>
      <c r="P13" s="8"/>
      <c r="Q13" t="s">
        <v>79</v>
      </c>
      <c r="R13">
        <v>0.39788617392207798</v>
      </c>
      <c r="S13" t="s">
        <v>71</v>
      </c>
      <c r="T13">
        <v>8.3166995254640094E-2</v>
      </c>
    </row>
    <row r="14" spans="1:20" x14ac:dyDescent="0.2">
      <c r="A14" s="8"/>
      <c r="B14" t="s">
        <v>230</v>
      </c>
      <c r="C14">
        <v>0.17744473507533601</v>
      </c>
      <c r="D14" t="s">
        <v>20</v>
      </c>
      <c r="E14">
        <v>6.1427659105810203E-2</v>
      </c>
      <c r="F14" s="8"/>
      <c r="G14" t="s">
        <v>18</v>
      </c>
      <c r="H14">
        <v>0.25854198611296603</v>
      </c>
      <c r="I14" t="s">
        <v>37</v>
      </c>
      <c r="J14">
        <v>9.4132027581889696E-2</v>
      </c>
      <c r="K14" s="8"/>
      <c r="L14" t="s">
        <v>53</v>
      </c>
      <c r="M14">
        <v>0.27293796228672701</v>
      </c>
      <c r="N14" t="s">
        <v>66</v>
      </c>
      <c r="O14">
        <v>5.1610063788029799E-2</v>
      </c>
      <c r="P14" s="8"/>
      <c r="Q14" t="s">
        <v>52</v>
      </c>
      <c r="R14">
        <v>0.39139764087634399</v>
      </c>
      <c r="S14" t="s">
        <v>70</v>
      </c>
      <c r="T14">
        <v>7.9507748711653906E-2</v>
      </c>
    </row>
    <row r="15" spans="1:20" x14ac:dyDescent="0.2">
      <c r="A15" s="8"/>
      <c r="B15" t="s">
        <v>231</v>
      </c>
      <c r="C15">
        <v>0.17533582487413399</v>
      </c>
      <c r="D15" t="s">
        <v>23</v>
      </c>
      <c r="E15">
        <v>5.67024545592094E-2</v>
      </c>
      <c r="F15" s="8"/>
      <c r="G15" t="s">
        <v>19</v>
      </c>
      <c r="H15">
        <v>0.254787541396849</v>
      </c>
      <c r="I15" t="s">
        <v>38</v>
      </c>
      <c r="J15">
        <v>9.4132027581889696E-2</v>
      </c>
      <c r="K15" s="8"/>
      <c r="L15" t="s">
        <v>36</v>
      </c>
      <c r="M15">
        <v>0.26250709666487598</v>
      </c>
      <c r="N15" t="s">
        <v>55</v>
      </c>
      <c r="O15">
        <v>5.1610063788029799E-2</v>
      </c>
      <c r="P15" s="8"/>
      <c r="Q15" t="s">
        <v>80</v>
      </c>
      <c r="R15">
        <v>0.34976550566627601</v>
      </c>
      <c r="S15" t="s">
        <v>72</v>
      </c>
      <c r="T15">
        <v>7.7598407932633895E-2</v>
      </c>
    </row>
    <row r="16" spans="1:20" x14ac:dyDescent="0.2">
      <c r="A16" s="8"/>
      <c r="B16" t="s">
        <v>131</v>
      </c>
      <c r="C16">
        <v>0.16958787005356099</v>
      </c>
      <c r="D16" t="s">
        <v>234</v>
      </c>
      <c r="E16">
        <v>5.4943389928853698E-2</v>
      </c>
      <c r="F16" s="8"/>
      <c r="G16" t="s">
        <v>20</v>
      </c>
      <c r="H16">
        <v>0.250333169760031</v>
      </c>
      <c r="I16" t="s">
        <v>39</v>
      </c>
      <c r="J16">
        <v>9.4132027581889696E-2</v>
      </c>
      <c r="K16" s="8"/>
      <c r="L16" t="s">
        <v>29</v>
      </c>
      <c r="M16">
        <v>0.25706823042126098</v>
      </c>
      <c r="N16" t="s">
        <v>47</v>
      </c>
      <c r="O16">
        <v>5.1610063788029799E-2</v>
      </c>
      <c r="P16" s="8"/>
      <c r="Q16" t="s">
        <v>81</v>
      </c>
      <c r="R16">
        <v>0.33644578175279</v>
      </c>
      <c r="S16" t="s">
        <v>140</v>
      </c>
      <c r="T16">
        <v>7.3229816250535901E-2</v>
      </c>
    </row>
    <row r="17" spans="1:20" x14ac:dyDescent="0.2">
      <c r="A17" s="8"/>
      <c r="B17" t="s">
        <v>93</v>
      </c>
      <c r="C17">
        <v>0.16789133188396799</v>
      </c>
      <c r="D17" t="s">
        <v>235</v>
      </c>
      <c r="E17">
        <v>5.1977250012608597E-2</v>
      </c>
      <c r="F17" s="8"/>
      <c r="G17" t="s">
        <v>21</v>
      </c>
      <c r="H17">
        <v>0.244991978753342</v>
      </c>
      <c r="I17" t="s">
        <v>17</v>
      </c>
      <c r="J17">
        <v>7.5305622065511807E-2</v>
      </c>
      <c r="K17" s="8"/>
      <c r="L17" t="s">
        <v>54</v>
      </c>
      <c r="M17">
        <v>0.243914832505747</v>
      </c>
      <c r="N17" t="s">
        <v>67</v>
      </c>
      <c r="O17">
        <v>5.1610063788029799E-2</v>
      </c>
      <c r="P17" s="8"/>
      <c r="Q17" t="s">
        <v>82</v>
      </c>
      <c r="R17">
        <v>0.33607299313297401</v>
      </c>
      <c r="S17" t="s">
        <v>150</v>
      </c>
      <c r="T17">
        <v>7.3229816250535901E-2</v>
      </c>
    </row>
    <row r="18" spans="1:20" x14ac:dyDescent="0.2">
      <c r="A18" s="8"/>
      <c r="B18" t="s">
        <v>12</v>
      </c>
      <c r="C18">
        <v>0.16418606274831099</v>
      </c>
      <c r="D18" t="s">
        <v>64</v>
      </c>
      <c r="E18">
        <v>4.9927015589762799E-2</v>
      </c>
      <c r="F18" s="8"/>
      <c r="G18" t="s">
        <v>22</v>
      </c>
      <c r="H18">
        <v>0.24277255930848499</v>
      </c>
      <c r="I18" t="s">
        <v>40</v>
      </c>
      <c r="J18">
        <v>7.5305622065511807E-2</v>
      </c>
      <c r="K18" s="8"/>
      <c r="L18" t="s">
        <v>55</v>
      </c>
      <c r="M18">
        <v>0.24386828903813201</v>
      </c>
      <c r="N18" t="s">
        <v>16</v>
      </c>
      <c r="O18">
        <v>5.1072785274528999E-2</v>
      </c>
      <c r="P18" s="8"/>
      <c r="Q18" t="s">
        <v>83</v>
      </c>
      <c r="R18">
        <v>0.333990676556635</v>
      </c>
      <c r="S18" t="s">
        <v>151</v>
      </c>
      <c r="T18">
        <v>7.3229816250535901E-2</v>
      </c>
    </row>
    <row r="19" spans="1:20" x14ac:dyDescent="0.2">
      <c r="A19" s="8"/>
      <c r="B19" t="s">
        <v>232</v>
      </c>
      <c r="C19">
        <v>0.16239253988189301</v>
      </c>
      <c r="D19" t="s">
        <v>171</v>
      </c>
      <c r="E19">
        <v>4.9777181332371502E-2</v>
      </c>
      <c r="F19" s="8"/>
      <c r="G19" t="s">
        <v>23</v>
      </c>
      <c r="H19">
        <v>0.242348027729684</v>
      </c>
      <c r="I19" t="s">
        <v>41</v>
      </c>
      <c r="J19">
        <v>7.5305622065511807E-2</v>
      </c>
      <c r="K19" s="8"/>
      <c r="L19" t="s">
        <v>56</v>
      </c>
      <c r="M19">
        <v>0.23878294217959001</v>
      </c>
      <c r="N19" t="s">
        <v>68</v>
      </c>
      <c r="O19">
        <v>4.6918239807299797E-2</v>
      </c>
      <c r="P19" s="8"/>
      <c r="Q19" t="s">
        <v>55</v>
      </c>
      <c r="R19">
        <v>0.329732714169789</v>
      </c>
      <c r="S19" t="s">
        <v>79</v>
      </c>
      <c r="T19">
        <v>7.3229816250535901E-2</v>
      </c>
    </row>
    <row r="20" spans="1:20" x14ac:dyDescent="0.2">
      <c r="A20" s="8"/>
      <c r="B20" t="s">
        <v>114</v>
      </c>
      <c r="C20">
        <v>0.162235893474759</v>
      </c>
      <c r="D20" t="s">
        <v>236</v>
      </c>
      <c r="E20">
        <v>4.8451413106126398E-2</v>
      </c>
      <c r="F20" s="8"/>
      <c r="G20" t="s">
        <v>24</v>
      </c>
      <c r="H20">
        <v>0.23541009153157699</v>
      </c>
      <c r="I20" t="s">
        <v>12</v>
      </c>
      <c r="J20">
        <v>7.5305622065511807E-2</v>
      </c>
      <c r="K20" s="8"/>
      <c r="L20" t="s">
        <v>57</v>
      </c>
      <c r="M20">
        <v>0.23808416381087999</v>
      </c>
      <c r="N20" t="s">
        <v>69</v>
      </c>
      <c r="O20">
        <v>4.67705205489835E-2</v>
      </c>
      <c r="P20" s="8"/>
      <c r="Q20" t="s">
        <v>84</v>
      </c>
      <c r="R20">
        <v>0.32836824125261699</v>
      </c>
      <c r="S20" t="s">
        <v>152</v>
      </c>
      <c r="T20">
        <v>6.0677781645022903E-2</v>
      </c>
    </row>
    <row r="21" spans="1:20" x14ac:dyDescent="0.2">
      <c r="A21" s="3" t="s">
        <v>42</v>
      </c>
      <c r="B21" t="s">
        <v>149</v>
      </c>
      <c r="C21">
        <v>0.15983867051245201</v>
      </c>
      <c r="D21" t="s">
        <v>237</v>
      </c>
      <c r="E21">
        <v>4.7252045466007898E-2</v>
      </c>
      <c r="F21" s="3" t="s">
        <v>42</v>
      </c>
      <c r="G21" t="s">
        <v>25</v>
      </c>
      <c r="H21">
        <v>0.23041449676893599</v>
      </c>
      <c r="I21" t="s">
        <v>23</v>
      </c>
      <c r="J21">
        <v>7.5305622065511807E-2</v>
      </c>
      <c r="K21" s="3" t="s">
        <v>42</v>
      </c>
      <c r="L21" t="s">
        <v>58</v>
      </c>
      <c r="M21">
        <v>0.236528327062905</v>
      </c>
      <c r="N21" t="s">
        <v>22</v>
      </c>
      <c r="O21">
        <v>4.2226415826569802E-2</v>
      </c>
      <c r="P21" s="3" t="s">
        <v>42</v>
      </c>
      <c r="Q21" t="s">
        <v>85</v>
      </c>
      <c r="R21">
        <v>0.32515365505093302</v>
      </c>
      <c r="S21" t="s">
        <v>153</v>
      </c>
      <c r="T21">
        <v>5.4922362187901898E-2</v>
      </c>
    </row>
    <row r="22" spans="1:20" x14ac:dyDescent="0.2">
      <c r="A22" s="3">
        <v>4001</v>
      </c>
      <c r="F22" s="3">
        <v>926</v>
      </c>
      <c r="K22" s="3">
        <v>3998</v>
      </c>
      <c r="P22" s="3">
        <v>965</v>
      </c>
    </row>
    <row r="23" spans="1:20" s="5" customFormat="1" x14ac:dyDescent="0.2">
      <c r="A23" s="4"/>
      <c r="C23" s="5" t="s">
        <v>212</v>
      </c>
      <c r="D23" s="5" t="s">
        <v>213</v>
      </c>
      <c r="F23" s="4"/>
      <c r="H23" s="5" t="s">
        <v>212</v>
      </c>
      <c r="I23" s="5" t="s">
        <v>213</v>
      </c>
      <c r="K23" s="4"/>
      <c r="M23" s="5" t="s">
        <v>212</v>
      </c>
      <c r="N23" s="5" t="s">
        <v>213</v>
      </c>
      <c r="P23" s="4"/>
      <c r="R23" s="5" t="s">
        <v>212</v>
      </c>
      <c r="S23" s="5" t="s">
        <v>213</v>
      </c>
    </row>
    <row r="24" spans="1:20" x14ac:dyDescent="0.2">
      <c r="A24" s="3" t="s">
        <v>199</v>
      </c>
      <c r="B24" t="s">
        <v>134</v>
      </c>
      <c r="F24" s="3" t="s">
        <v>199</v>
      </c>
      <c r="G24" t="s">
        <v>134</v>
      </c>
      <c r="H24">
        <v>1</v>
      </c>
      <c r="I24">
        <v>1.07991360691144E-3</v>
      </c>
      <c r="K24" s="3" t="s">
        <v>199</v>
      </c>
      <c r="L24" t="s">
        <v>134</v>
      </c>
      <c r="M24">
        <v>1</v>
      </c>
      <c r="N24">
        <v>2.5012506253126502E-4</v>
      </c>
      <c r="P24" s="3" t="s">
        <v>199</v>
      </c>
      <c r="Q24" t="s">
        <v>134</v>
      </c>
      <c r="R24">
        <v>2</v>
      </c>
      <c r="S24">
        <v>2.0725388601036199E-3</v>
      </c>
    </row>
    <row r="25" spans="1:20" x14ac:dyDescent="0.2">
      <c r="B25" t="s">
        <v>210</v>
      </c>
      <c r="G25" t="s">
        <v>210</v>
      </c>
      <c r="H25">
        <v>7</v>
      </c>
      <c r="I25">
        <v>7.5593952483801298E-3</v>
      </c>
      <c r="L25" t="s">
        <v>210</v>
      </c>
      <c r="M25">
        <v>12</v>
      </c>
      <c r="N25">
        <v>3.0015007503751798E-3</v>
      </c>
      <c r="Q25" t="s">
        <v>210</v>
      </c>
      <c r="R25">
        <v>7</v>
      </c>
      <c r="S25">
        <v>7.2538860103626901E-3</v>
      </c>
    </row>
    <row r="26" spans="1:20" x14ac:dyDescent="0.2">
      <c r="B26" t="s">
        <v>200</v>
      </c>
      <c r="G26" t="s">
        <v>200</v>
      </c>
      <c r="H26">
        <v>0</v>
      </c>
      <c r="I26">
        <v>0</v>
      </c>
      <c r="L26" t="s">
        <v>200</v>
      </c>
      <c r="M26">
        <v>7</v>
      </c>
      <c r="N26">
        <v>1.7535070140280501E-3</v>
      </c>
      <c r="Q26" t="s">
        <v>200</v>
      </c>
      <c r="R26">
        <v>4</v>
      </c>
      <c r="S26">
        <v>4.1536863966770499E-3</v>
      </c>
    </row>
    <row r="27" spans="1:20" x14ac:dyDescent="0.2">
      <c r="B27" t="s">
        <v>201</v>
      </c>
      <c r="G27" t="s">
        <v>201</v>
      </c>
      <c r="H27">
        <v>1</v>
      </c>
      <c r="I27">
        <v>1.07991360691144E-3</v>
      </c>
      <c r="L27" t="s">
        <v>201</v>
      </c>
      <c r="M27">
        <v>24</v>
      </c>
      <c r="N27">
        <v>6.00300150075037E-3</v>
      </c>
      <c r="Q27" t="s">
        <v>201</v>
      </c>
      <c r="R27">
        <v>16</v>
      </c>
    </row>
    <row r="28" spans="1:20" x14ac:dyDescent="0.2">
      <c r="B28" t="s">
        <v>202</v>
      </c>
      <c r="G28" t="s">
        <v>202</v>
      </c>
      <c r="H28">
        <v>0</v>
      </c>
      <c r="I28">
        <v>0</v>
      </c>
      <c r="L28" t="s">
        <v>202</v>
      </c>
      <c r="M28">
        <v>0</v>
      </c>
      <c r="N28">
        <v>0</v>
      </c>
      <c r="Q28" t="s">
        <v>202</v>
      </c>
      <c r="R28">
        <v>0</v>
      </c>
      <c r="S28">
        <v>0</v>
      </c>
    </row>
    <row r="29" spans="1:20" x14ac:dyDescent="0.2">
      <c r="B29" t="s">
        <v>203</v>
      </c>
      <c r="G29" t="s">
        <v>203</v>
      </c>
      <c r="H29">
        <v>0</v>
      </c>
      <c r="I29">
        <v>0</v>
      </c>
      <c r="L29" t="s">
        <v>203</v>
      </c>
      <c r="M29">
        <v>12</v>
      </c>
      <c r="N29">
        <v>3.0015007503751798E-3</v>
      </c>
      <c r="Q29" t="s">
        <v>203</v>
      </c>
      <c r="R29">
        <v>2</v>
      </c>
      <c r="S29">
        <v>2.0725388601036199E-3</v>
      </c>
    </row>
    <row r="30" spans="1:20" x14ac:dyDescent="0.2">
      <c r="B30" t="s">
        <v>204</v>
      </c>
      <c r="G30" t="s">
        <v>204</v>
      </c>
      <c r="H30">
        <v>0</v>
      </c>
      <c r="I30">
        <v>0</v>
      </c>
      <c r="L30" t="s">
        <v>204</v>
      </c>
      <c r="M30">
        <v>0</v>
      </c>
      <c r="N30">
        <v>0</v>
      </c>
      <c r="Q30" t="s">
        <v>204</v>
      </c>
      <c r="R30">
        <v>0</v>
      </c>
      <c r="S30">
        <v>0</v>
      </c>
    </row>
    <row r="31" spans="1:20" x14ac:dyDescent="0.2">
      <c r="B31" t="s">
        <v>205</v>
      </c>
      <c r="G31" t="s">
        <v>205</v>
      </c>
      <c r="H31">
        <v>0</v>
      </c>
      <c r="I31">
        <v>0</v>
      </c>
      <c r="L31" t="s">
        <v>205</v>
      </c>
      <c r="M31">
        <v>0</v>
      </c>
      <c r="N31">
        <v>0</v>
      </c>
      <c r="Q31" t="s">
        <v>205</v>
      </c>
      <c r="R31">
        <v>1</v>
      </c>
      <c r="S31">
        <v>1.03626943005181E-3</v>
      </c>
    </row>
    <row r="32" spans="1:20" x14ac:dyDescent="0.2">
      <c r="B32" t="s">
        <v>196</v>
      </c>
      <c r="G32" t="s">
        <v>196</v>
      </c>
      <c r="H32">
        <v>2</v>
      </c>
      <c r="I32">
        <v>2.15982721382289E-3</v>
      </c>
      <c r="L32" t="s">
        <v>196</v>
      </c>
      <c r="M32">
        <v>1</v>
      </c>
      <c r="N32">
        <v>2.5012506253126502E-4</v>
      </c>
      <c r="Q32" t="s">
        <v>196</v>
      </c>
      <c r="R32">
        <v>2</v>
      </c>
      <c r="S32">
        <v>2.0725388601036199E-3</v>
      </c>
    </row>
    <row r="33" spans="1:19" x14ac:dyDescent="0.2">
      <c r="B33" t="s">
        <v>118</v>
      </c>
      <c r="G33" t="s">
        <v>118</v>
      </c>
      <c r="H33">
        <v>2</v>
      </c>
      <c r="I33">
        <v>2.15982721382289E-3</v>
      </c>
      <c r="J33" s="6"/>
      <c r="L33" t="s">
        <v>118</v>
      </c>
      <c r="M33">
        <v>7</v>
      </c>
      <c r="N33">
        <v>1.7508754377188499E-3</v>
      </c>
      <c r="Q33" t="s">
        <v>118</v>
      </c>
      <c r="R33">
        <v>2</v>
      </c>
      <c r="S33">
        <v>2.0725388601036199E-3</v>
      </c>
    </row>
    <row r="34" spans="1:19" x14ac:dyDescent="0.2">
      <c r="B34" t="s">
        <v>206</v>
      </c>
      <c r="G34" t="s">
        <v>206</v>
      </c>
      <c r="H34">
        <v>0</v>
      </c>
      <c r="I34">
        <v>0</v>
      </c>
      <c r="L34" t="s">
        <v>206</v>
      </c>
      <c r="M34">
        <v>0</v>
      </c>
      <c r="N34">
        <v>0</v>
      </c>
      <c r="Q34" t="s">
        <v>206</v>
      </c>
      <c r="R34">
        <v>0</v>
      </c>
      <c r="S34">
        <v>0</v>
      </c>
    </row>
    <row r="35" spans="1:19" x14ac:dyDescent="0.2">
      <c r="B35" t="s">
        <v>209</v>
      </c>
      <c r="G35" t="s">
        <v>209</v>
      </c>
      <c r="H35">
        <v>0</v>
      </c>
      <c r="I35">
        <v>0</v>
      </c>
      <c r="L35" t="s">
        <v>209</v>
      </c>
      <c r="M35">
        <v>8</v>
      </c>
      <c r="N35">
        <v>2.0010005002501201E-3</v>
      </c>
      <c r="Q35" t="s">
        <v>209</v>
      </c>
      <c r="R35">
        <v>2</v>
      </c>
      <c r="S35">
        <v>2.0725388601036199E-3</v>
      </c>
    </row>
    <row r="36" spans="1:19" x14ac:dyDescent="0.2">
      <c r="B36" t="s">
        <v>208</v>
      </c>
      <c r="G36" t="s">
        <v>208</v>
      </c>
      <c r="H36">
        <v>0</v>
      </c>
      <c r="I36">
        <v>0</v>
      </c>
      <c r="L36" t="s">
        <v>208</v>
      </c>
      <c r="M36">
        <v>0</v>
      </c>
      <c r="N36">
        <v>0</v>
      </c>
      <c r="Q36" t="s">
        <v>208</v>
      </c>
      <c r="R36">
        <v>0</v>
      </c>
      <c r="S36">
        <v>0</v>
      </c>
    </row>
    <row r="37" spans="1:19" x14ac:dyDescent="0.2">
      <c r="B37" t="s">
        <v>207</v>
      </c>
      <c r="G37" t="s">
        <v>207</v>
      </c>
      <c r="H37">
        <v>0</v>
      </c>
      <c r="I37">
        <v>0</v>
      </c>
      <c r="L37" t="s">
        <v>207</v>
      </c>
      <c r="M37">
        <v>0</v>
      </c>
      <c r="N37">
        <v>0</v>
      </c>
      <c r="Q37" t="s">
        <v>207</v>
      </c>
      <c r="R37">
        <v>0</v>
      </c>
      <c r="S37">
        <v>0</v>
      </c>
    </row>
    <row r="38" spans="1:19" x14ac:dyDescent="0.2">
      <c r="B38" t="s">
        <v>211</v>
      </c>
      <c r="G38" t="s">
        <v>211</v>
      </c>
      <c r="H38">
        <v>0</v>
      </c>
      <c r="I38">
        <v>0</v>
      </c>
      <c r="L38" t="s">
        <v>211</v>
      </c>
      <c r="M38">
        <v>1</v>
      </c>
      <c r="N38">
        <v>2.5012506253126502E-4</v>
      </c>
      <c r="Q38" t="s">
        <v>211</v>
      </c>
      <c r="R38">
        <v>0</v>
      </c>
      <c r="S38">
        <v>0</v>
      </c>
    </row>
    <row r="39" spans="1:19" x14ac:dyDescent="0.2">
      <c r="A39" s="3" t="s">
        <v>214</v>
      </c>
      <c r="B39" t="s">
        <v>132</v>
      </c>
      <c r="F39" s="3" t="s">
        <v>214</v>
      </c>
      <c r="G39" t="s">
        <v>132</v>
      </c>
      <c r="H39">
        <v>3</v>
      </c>
      <c r="I39">
        <v>3.2397408207343399E-3</v>
      </c>
      <c r="K39" s="3" t="s">
        <v>214</v>
      </c>
      <c r="L39" t="s">
        <v>132</v>
      </c>
      <c r="M39">
        <v>1</v>
      </c>
      <c r="N39">
        <v>2.5012506253126502E-4</v>
      </c>
      <c r="P39" s="3" t="s">
        <v>214</v>
      </c>
      <c r="Q39" t="s">
        <v>132</v>
      </c>
      <c r="R39">
        <v>1</v>
      </c>
      <c r="S39">
        <v>1.03626943005181E-3</v>
      </c>
    </row>
    <row r="40" spans="1:19" x14ac:dyDescent="0.2">
      <c r="B40" t="s">
        <v>165</v>
      </c>
      <c r="G40" t="s">
        <v>165</v>
      </c>
      <c r="H40">
        <v>0</v>
      </c>
      <c r="I40">
        <v>0</v>
      </c>
      <c r="L40" t="s">
        <v>165</v>
      </c>
      <c r="M40">
        <v>11</v>
      </c>
      <c r="N40">
        <v>2.7513756878439202E-3</v>
      </c>
      <c r="Q40" t="s">
        <v>165</v>
      </c>
      <c r="R40">
        <v>0</v>
      </c>
      <c r="S40">
        <v>0</v>
      </c>
    </row>
    <row r="41" spans="1:19" x14ac:dyDescent="0.2">
      <c r="B41" t="s">
        <v>217</v>
      </c>
      <c r="G41" t="s">
        <v>217</v>
      </c>
      <c r="H41">
        <v>0</v>
      </c>
      <c r="I41">
        <v>0</v>
      </c>
      <c r="L41" t="s">
        <v>217</v>
      </c>
      <c r="M41">
        <v>1</v>
      </c>
      <c r="N41">
        <v>2.5012506253126502E-4</v>
      </c>
      <c r="Q41" t="s">
        <v>217</v>
      </c>
      <c r="R41">
        <v>0</v>
      </c>
      <c r="S41">
        <v>0</v>
      </c>
    </row>
    <row r="42" spans="1:19" x14ac:dyDescent="0.2">
      <c r="B42" t="s">
        <v>218</v>
      </c>
      <c r="G42" t="s">
        <v>218</v>
      </c>
      <c r="H42">
        <v>0</v>
      </c>
      <c r="I42">
        <v>0</v>
      </c>
      <c r="L42" t="s">
        <v>218</v>
      </c>
      <c r="M42">
        <v>0</v>
      </c>
      <c r="N42">
        <v>0</v>
      </c>
      <c r="Q42" t="s">
        <v>218</v>
      </c>
      <c r="R42">
        <v>0</v>
      </c>
      <c r="S42">
        <v>0</v>
      </c>
    </row>
    <row r="43" spans="1:19" x14ac:dyDescent="0.2">
      <c r="B43" t="s">
        <v>215</v>
      </c>
      <c r="G43" t="s">
        <v>215</v>
      </c>
      <c r="H43">
        <v>0</v>
      </c>
      <c r="I43">
        <v>0</v>
      </c>
      <c r="L43" t="s">
        <v>215</v>
      </c>
      <c r="M43">
        <v>1</v>
      </c>
      <c r="N43">
        <v>2.5012506253126502E-4</v>
      </c>
      <c r="Q43" t="s">
        <v>215</v>
      </c>
      <c r="R43">
        <v>1</v>
      </c>
      <c r="S43">
        <v>1.03626943005181E-3</v>
      </c>
    </row>
    <row r="44" spans="1:19" x14ac:dyDescent="0.2">
      <c r="B44" t="s">
        <v>216</v>
      </c>
      <c r="G44" t="s">
        <v>216</v>
      </c>
      <c r="H44">
        <v>0</v>
      </c>
      <c r="I44">
        <v>0</v>
      </c>
      <c r="L44" t="s">
        <v>216</v>
      </c>
      <c r="M44">
        <v>0</v>
      </c>
      <c r="N44">
        <v>0</v>
      </c>
      <c r="Q44" t="s">
        <v>216</v>
      </c>
      <c r="R44">
        <v>0</v>
      </c>
      <c r="S44">
        <v>0</v>
      </c>
    </row>
    <row r="45" spans="1:19" x14ac:dyDescent="0.2">
      <c r="B45" t="s">
        <v>18</v>
      </c>
      <c r="G45" t="s">
        <v>18</v>
      </c>
      <c r="H45">
        <v>6</v>
      </c>
      <c r="I45">
        <v>6.4794816414686799E-3</v>
      </c>
      <c r="L45" t="s">
        <v>18</v>
      </c>
      <c r="M45">
        <v>7</v>
      </c>
      <c r="N45">
        <v>1.7508754377188499E-3</v>
      </c>
      <c r="Q45" t="s">
        <v>18</v>
      </c>
      <c r="R45">
        <v>1</v>
      </c>
      <c r="S45">
        <v>1.03626943005181E-3</v>
      </c>
    </row>
    <row r="46" spans="1:19" x14ac:dyDescent="0.2">
      <c r="B46" t="s">
        <v>23</v>
      </c>
      <c r="G46" t="s">
        <v>23</v>
      </c>
      <c r="H46">
        <v>5</v>
      </c>
      <c r="I46">
        <v>5.3995680345572299E-3</v>
      </c>
      <c r="L46" t="s">
        <v>23</v>
      </c>
      <c r="M46">
        <v>8</v>
      </c>
      <c r="N46">
        <v>2.0010005002501201E-3</v>
      </c>
      <c r="Q46" t="s">
        <v>23</v>
      </c>
      <c r="R46">
        <v>6</v>
      </c>
      <c r="S46">
        <v>6.2176165803108797E-3</v>
      </c>
    </row>
    <row r="47" spans="1:19" x14ac:dyDescent="0.2">
      <c r="B47" t="s">
        <v>219</v>
      </c>
      <c r="G47" t="s">
        <v>219</v>
      </c>
      <c r="H47">
        <v>6</v>
      </c>
      <c r="I47">
        <v>6.4794816414686799E-3</v>
      </c>
      <c r="L47" t="s">
        <v>219</v>
      </c>
      <c r="M47">
        <v>10</v>
      </c>
      <c r="N47">
        <v>2.5012506253126502E-3</v>
      </c>
      <c r="Q47" t="s">
        <v>219</v>
      </c>
      <c r="R47">
        <v>3</v>
      </c>
      <c r="S47">
        <v>3.1088082901554398E-3</v>
      </c>
    </row>
    <row r="48" spans="1:19" x14ac:dyDescent="0.2">
      <c r="B48" t="s">
        <v>220</v>
      </c>
      <c r="G48" t="s">
        <v>220</v>
      </c>
      <c r="H48">
        <v>0</v>
      </c>
      <c r="I48">
        <v>0</v>
      </c>
      <c r="L48" t="s">
        <v>220</v>
      </c>
      <c r="M48">
        <v>0</v>
      </c>
      <c r="N48">
        <v>0</v>
      </c>
      <c r="Q48" t="s">
        <v>220</v>
      </c>
      <c r="R48">
        <v>7</v>
      </c>
      <c r="S48">
        <v>7.2538860103626901E-3</v>
      </c>
    </row>
    <row r="49" spans="1:19" x14ac:dyDescent="0.2">
      <c r="B49" t="s">
        <v>68</v>
      </c>
      <c r="G49" t="s">
        <v>68</v>
      </c>
      <c r="H49">
        <v>4</v>
      </c>
      <c r="I49">
        <v>4.3196544276457799E-3</v>
      </c>
      <c r="L49" t="s">
        <v>68</v>
      </c>
      <c r="M49">
        <v>18</v>
      </c>
      <c r="N49">
        <v>4.5022511255627803E-3</v>
      </c>
      <c r="Q49" t="s">
        <v>68</v>
      </c>
      <c r="R49">
        <v>8</v>
      </c>
      <c r="S49">
        <v>8.2901554404145004E-3</v>
      </c>
    </row>
    <row r="50" spans="1:19" x14ac:dyDescent="0.2">
      <c r="B50" t="s">
        <v>14</v>
      </c>
      <c r="G50" t="s">
        <v>14</v>
      </c>
      <c r="H50">
        <v>4</v>
      </c>
      <c r="I50">
        <v>4.3196544276457799E-3</v>
      </c>
      <c r="L50" t="s">
        <v>14</v>
      </c>
      <c r="M50">
        <v>4</v>
      </c>
      <c r="N50">
        <v>1.0005002501250601E-3</v>
      </c>
      <c r="Q50" t="s">
        <v>14</v>
      </c>
      <c r="R50">
        <v>0</v>
      </c>
      <c r="S50">
        <v>0</v>
      </c>
    </row>
    <row r="51" spans="1:19" x14ac:dyDescent="0.2">
      <c r="B51" t="s">
        <v>221</v>
      </c>
      <c r="G51" t="s">
        <v>221</v>
      </c>
      <c r="H51">
        <v>0</v>
      </c>
      <c r="I51">
        <v>0</v>
      </c>
      <c r="L51" t="s">
        <v>221</v>
      </c>
      <c r="M51">
        <v>0</v>
      </c>
      <c r="N51">
        <v>0</v>
      </c>
      <c r="Q51" t="s">
        <v>221</v>
      </c>
      <c r="R51">
        <v>6</v>
      </c>
      <c r="S51">
        <v>6.2176165803108797E-3</v>
      </c>
    </row>
    <row r="52" spans="1:19" x14ac:dyDescent="0.2">
      <c r="B52" t="s">
        <v>222</v>
      </c>
      <c r="G52" t="s">
        <v>222</v>
      </c>
      <c r="H52">
        <v>0</v>
      </c>
      <c r="I52">
        <v>0</v>
      </c>
      <c r="L52" t="s">
        <v>222</v>
      </c>
      <c r="M52">
        <v>0</v>
      </c>
      <c r="N52">
        <v>0</v>
      </c>
      <c r="Q52" t="s">
        <v>222</v>
      </c>
      <c r="R52">
        <v>0</v>
      </c>
      <c r="S52">
        <v>0</v>
      </c>
    </row>
    <row r="54" spans="1:19" x14ac:dyDescent="0.2">
      <c r="A54" s="3" t="s">
        <v>227</v>
      </c>
      <c r="B54" t="s">
        <v>223</v>
      </c>
      <c r="C54">
        <v>57</v>
      </c>
      <c r="F54" s="3" t="s">
        <v>227</v>
      </c>
      <c r="G54" t="s">
        <v>223</v>
      </c>
      <c r="H54">
        <v>13</v>
      </c>
      <c r="I54">
        <f>I24*13</f>
        <v>1.4038876889848719E-2</v>
      </c>
      <c r="K54" s="3" t="s">
        <v>227</v>
      </c>
      <c r="L54" t="s">
        <v>223</v>
      </c>
      <c r="M54">
        <v>79</v>
      </c>
      <c r="N54">
        <f>N43*79</f>
        <v>1.9759879939969936E-2</v>
      </c>
      <c r="P54" s="3" t="s">
        <v>227</v>
      </c>
      <c r="Q54" t="s">
        <v>223</v>
      </c>
      <c r="R54">
        <v>28</v>
      </c>
      <c r="S54">
        <f>S45*28</f>
        <v>2.901554404145068E-2</v>
      </c>
    </row>
    <row r="55" spans="1:19" x14ac:dyDescent="0.2">
      <c r="B55" t="s">
        <v>103</v>
      </c>
      <c r="C55">
        <v>95</v>
      </c>
      <c r="D55">
        <v>2.3744063984003999E-2</v>
      </c>
      <c r="G55" t="s">
        <v>103</v>
      </c>
      <c r="H55">
        <v>47</v>
      </c>
      <c r="I55">
        <v>5.0755939524837999E-2</v>
      </c>
      <c r="L55" t="s">
        <v>103</v>
      </c>
      <c r="M55">
        <v>143</v>
      </c>
      <c r="N55">
        <v>3.5821643286573099E-2</v>
      </c>
      <c r="Q55" t="s">
        <v>103</v>
      </c>
      <c r="R55">
        <v>21</v>
      </c>
      <c r="S55">
        <v>2.1806853582554499E-2</v>
      </c>
    </row>
    <row r="56" spans="1:19" x14ac:dyDescent="0.2">
      <c r="B56" t="s">
        <v>224</v>
      </c>
      <c r="C56">
        <v>12</v>
      </c>
      <c r="D56">
        <v>2.99925018745313E-3</v>
      </c>
      <c r="G56" t="s">
        <v>224</v>
      </c>
      <c r="H56">
        <v>6</v>
      </c>
      <c r="I56">
        <v>6.4794816414686799E-3</v>
      </c>
      <c r="L56" t="s">
        <v>224</v>
      </c>
      <c r="M56">
        <v>10</v>
      </c>
      <c r="N56">
        <v>2.5050100200400801E-3</v>
      </c>
      <c r="Q56" t="s">
        <v>224</v>
      </c>
      <c r="R56">
        <v>6</v>
      </c>
      <c r="S56">
        <v>6.2305295950155701E-3</v>
      </c>
    </row>
  </sheetData>
  <mergeCells count="4">
    <mergeCell ref="A1:A20"/>
    <mergeCell ref="F1:F20"/>
    <mergeCell ref="K1:K20"/>
    <mergeCell ref="P1:P2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opLeftCell="A29" workbookViewId="0">
      <selection activeCell="S55" sqref="S55"/>
    </sheetView>
  </sheetViews>
  <sheetFormatPr baseColWidth="10" defaultRowHeight="16" x14ac:dyDescent="0.2"/>
  <cols>
    <col min="1" max="1" width="10.83203125" style="2"/>
    <col min="6" max="6" width="10.83203125" style="2"/>
    <col min="11" max="11" width="10.83203125" style="2"/>
    <col min="16" max="16" width="10.83203125" style="2"/>
  </cols>
  <sheetData>
    <row r="1" spans="1:20" ht="16" customHeight="1" x14ac:dyDescent="0.2">
      <c r="A1" s="9" t="s">
        <v>0</v>
      </c>
      <c r="B1" t="s">
        <v>4</v>
      </c>
      <c r="D1" t="s">
        <v>5</v>
      </c>
      <c r="F1" s="9" t="s">
        <v>1</v>
      </c>
      <c r="G1" t="s">
        <v>4</v>
      </c>
      <c r="I1" t="s">
        <v>5</v>
      </c>
      <c r="K1" s="9" t="s">
        <v>2</v>
      </c>
      <c r="L1" t="s">
        <v>4</v>
      </c>
      <c r="N1" t="s">
        <v>5</v>
      </c>
      <c r="P1" s="9" t="s">
        <v>3</v>
      </c>
      <c r="Q1" t="s">
        <v>4</v>
      </c>
      <c r="S1" t="s">
        <v>5</v>
      </c>
    </row>
    <row r="2" spans="1:20" x14ac:dyDescent="0.2">
      <c r="A2" s="9"/>
      <c r="B2" t="s">
        <v>6</v>
      </c>
      <c r="C2">
        <v>1</v>
      </c>
      <c r="D2" t="s">
        <v>6</v>
      </c>
      <c r="E2">
        <v>0.33452905565829699</v>
      </c>
      <c r="F2" s="9"/>
      <c r="G2" t="s">
        <v>6</v>
      </c>
      <c r="H2">
        <v>1</v>
      </c>
      <c r="I2" t="s">
        <v>6</v>
      </c>
      <c r="J2">
        <v>0.36459162528908501</v>
      </c>
      <c r="K2" s="9"/>
      <c r="L2" t="s">
        <v>9</v>
      </c>
      <c r="M2">
        <v>1</v>
      </c>
      <c r="N2" t="s">
        <v>103</v>
      </c>
      <c r="O2">
        <v>0.294452401549261</v>
      </c>
      <c r="P2" s="9"/>
      <c r="Q2" t="s">
        <v>86</v>
      </c>
      <c r="R2">
        <v>1</v>
      </c>
      <c r="S2" t="s">
        <v>103</v>
      </c>
      <c r="T2">
        <v>0.36614908125267898</v>
      </c>
    </row>
    <row r="3" spans="1:20" x14ac:dyDescent="0.2">
      <c r="A3" s="9"/>
      <c r="B3" t="s">
        <v>87</v>
      </c>
      <c r="C3">
        <v>0.38971682071532299</v>
      </c>
      <c r="D3" t="s">
        <v>103</v>
      </c>
      <c r="E3">
        <v>0.24160431797543699</v>
      </c>
      <c r="F3" s="9"/>
      <c r="G3" t="s">
        <v>88</v>
      </c>
      <c r="H3">
        <v>0.457061981162797</v>
      </c>
      <c r="I3" t="s">
        <v>103</v>
      </c>
      <c r="J3">
        <v>0.30702452655922902</v>
      </c>
      <c r="K3" s="9"/>
      <c r="L3" t="s">
        <v>86</v>
      </c>
      <c r="M3">
        <v>0.89715846258443499</v>
      </c>
      <c r="N3" t="s">
        <v>33</v>
      </c>
      <c r="O3">
        <v>0.161948820852093</v>
      </c>
      <c r="P3" s="9"/>
      <c r="Q3" t="s">
        <v>87</v>
      </c>
      <c r="R3">
        <v>0.79782515481425598</v>
      </c>
      <c r="S3" t="s">
        <v>104</v>
      </c>
      <c r="T3">
        <v>0.201381994688973</v>
      </c>
    </row>
    <row r="4" spans="1:20" x14ac:dyDescent="0.2">
      <c r="A4" s="9"/>
      <c r="B4" t="s">
        <v>23</v>
      </c>
      <c r="C4">
        <v>0.33615098355213102</v>
      </c>
      <c r="D4" t="s">
        <v>111</v>
      </c>
      <c r="E4">
        <v>0.130094632756004</v>
      </c>
      <c r="F4" s="9"/>
      <c r="G4" t="s">
        <v>23</v>
      </c>
      <c r="H4">
        <v>0.41656313410964002</v>
      </c>
      <c r="I4" t="s">
        <v>112</v>
      </c>
      <c r="J4">
        <v>0.191890329099518</v>
      </c>
      <c r="K4" s="9"/>
      <c r="L4" t="s">
        <v>88</v>
      </c>
      <c r="M4">
        <v>0.84608940254187304</v>
      </c>
      <c r="N4" t="s">
        <v>9</v>
      </c>
      <c r="O4">
        <v>0.132503580697167</v>
      </c>
      <c r="P4" s="9"/>
      <c r="Q4" t="s">
        <v>25</v>
      </c>
      <c r="R4">
        <v>0.62793146445553605</v>
      </c>
      <c r="S4" t="s">
        <v>33</v>
      </c>
      <c r="T4">
        <v>0.201381994688973</v>
      </c>
    </row>
    <row r="5" spans="1:20" x14ac:dyDescent="0.2">
      <c r="A5" s="9"/>
      <c r="B5" t="s">
        <v>14</v>
      </c>
      <c r="C5">
        <v>0.328287847783853</v>
      </c>
      <c r="D5" t="s">
        <v>132</v>
      </c>
      <c r="E5">
        <v>0.116155922103575</v>
      </c>
      <c r="F5" s="9"/>
      <c r="G5" t="s">
        <v>87</v>
      </c>
      <c r="H5">
        <v>0.39840412133194297</v>
      </c>
      <c r="I5" t="s">
        <v>111</v>
      </c>
      <c r="J5">
        <v>0.17270129618956601</v>
      </c>
      <c r="K5" s="9"/>
      <c r="L5" t="s">
        <v>141</v>
      </c>
      <c r="M5">
        <v>0.76109740333876397</v>
      </c>
      <c r="N5" t="s">
        <v>111</v>
      </c>
      <c r="O5">
        <v>9.8150800516420306E-2</v>
      </c>
      <c r="P5" s="9"/>
      <c r="Q5" t="s">
        <v>88</v>
      </c>
      <c r="R5">
        <v>0.48550447781268602</v>
      </c>
      <c r="S5" t="s">
        <v>25</v>
      </c>
      <c r="T5">
        <v>0.18307454062633899</v>
      </c>
    </row>
    <row r="6" spans="1:20" x14ac:dyDescent="0.2">
      <c r="A6" s="9"/>
      <c r="B6" t="s">
        <v>25</v>
      </c>
      <c r="C6">
        <v>0.24546404498206401</v>
      </c>
      <c r="D6" t="s">
        <v>33</v>
      </c>
      <c r="E6">
        <v>0.111509685219432</v>
      </c>
      <c r="F6" s="9"/>
      <c r="G6" t="s">
        <v>112</v>
      </c>
      <c r="H6">
        <v>0.37594349336694499</v>
      </c>
      <c r="I6" t="s">
        <v>33</v>
      </c>
      <c r="J6">
        <v>0.17270129618956601</v>
      </c>
      <c r="K6" s="9"/>
      <c r="L6" t="s">
        <v>87</v>
      </c>
      <c r="M6">
        <v>0.684194088742477</v>
      </c>
      <c r="N6" t="s">
        <v>105</v>
      </c>
      <c r="O6">
        <v>9.8150800516420306E-2</v>
      </c>
      <c r="P6" s="9"/>
      <c r="Q6" t="s">
        <v>6</v>
      </c>
      <c r="R6">
        <v>0.427072011229717</v>
      </c>
      <c r="S6" t="s">
        <v>91</v>
      </c>
      <c r="T6">
        <v>0.12815217843843699</v>
      </c>
    </row>
    <row r="7" spans="1:20" x14ac:dyDescent="0.2">
      <c r="A7" s="9"/>
      <c r="B7" t="s">
        <v>124</v>
      </c>
      <c r="C7">
        <v>0.228138335869951</v>
      </c>
      <c r="D7" t="s">
        <v>23</v>
      </c>
      <c r="E7">
        <v>0.106863448335289</v>
      </c>
      <c r="F7" s="9"/>
      <c r="G7" t="s">
        <v>95</v>
      </c>
      <c r="H7">
        <v>0.318048561306845</v>
      </c>
      <c r="I7" t="s">
        <v>23</v>
      </c>
      <c r="J7">
        <v>0.15351226327961401</v>
      </c>
      <c r="K7" s="9"/>
      <c r="L7" t="s">
        <v>6</v>
      </c>
      <c r="M7">
        <v>0.63967461806424697</v>
      </c>
      <c r="N7" t="s">
        <v>108</v>
      </c>
      <c r="O7">
        <v>9.8150800516420306E-2</v>
      </c>
      <c r="P7" s="9"/>
      <c r="Q7" t="s">
        <v>89</v>
      </c>
      <c r="R7">
        <v>0.3975606330025</v>
      </c>
      <c r="S7" t="s">
        <v>93</v>
      </c>
      <c r="T7">
        <v>0.12815217843843699</v>
      </c>
    </row>
    <row r="8" spans="1:20" x14ac:dyDescent="0.2">
      <c r="A8" s="9"/>
      <c r="B8" t="s">
        <v>88</v>
      </c>
      <c r="C8">
        <v>0.22155097415913799</v>
      </c>
      <c r="D8" t="s">
        <v>105</v>
      </c>
      <c r="E8">
        <v>0.102217211451146</v>
      </c>
      <c r="F8" s="9"/>
      <c r="G8" t="s">
        <v>9</v>
      </c>
      <c r="H8">
        <v>0.28170625483270301</v>
      </c>
      <c r="I8" t="s">
        <v>118</v>
      </c>
      <c r="J8">
        <v>0.13432323036966201</v>
      </c>
      <c r="K8" s="9"/>
      <c r="L8" t="s">
        <v>108</v>
      </c>
      <c r="M8">
        <v>0.58620204143037602</v>
      </c>
      <c r="N8" t="s">
        <v>88</v>
      </c>
      <c r="O8">
        <v>8.5402466494729004E-2</v>
      </c>
      <c r="P8" s="9"/>
      <c r="Q8" t="s">
        <v>90</v>
      </c>
      <c r="R8">
        <v>0.37655220925822103</v>
      </c>
      <c r="S8" t="s">
        <v>86</v>
      </c>
      <c r="T8">
        <v>0.12595233313378201</v>
      </c>
    </row>
    <row r="9" spans="1:20" x14ac:dyDescent="0.2">
      <c r="A9" s="9"/>
      <c r="B9" t="s">
        <v>86</v>
      </c>
      <c r="C9">
        <v>0.219069512460071</v>
      </c>
      <c r="D9" t="s">
        <v>133</v>
      </c>
      <c r="E9">
        <v>9.29247376828604E-2</v>
      </c>
      <c r="F9" s="9"/>
      <c r="G9" t="s">
        <v>108</v>
      </c>
      <c r="H9">
        <v>0.23921112014609999</v>
      </c>
      <c r="I9" t="s">
        <v>88</v>
      </c>
      <c r="J9">
        <v>0.120587003252857</v>
      </c>
      <c r="K9" s="9"/>
      <c r="L9" t="s">
        <v>142</v>
      </c>
      <c r="M9">
        <v>0.49775375620468298</v>
      </c>
      <c r="N9" t="s">
        <v>6</v>
      </c>
      <c r="O9">
        <v>8.3428180438957195E-2</v>
      </c>
      <c r="P9" s="9"/>
      <c r="Q9" t="s">
        <v>91</v>
      </c>
      <c r="R9">
        <v>0.33902364201138102</v>
      </c>
      <c r="S9" t="s">
        <v>87</v>
      </c>
      <c r="T9">
        <v>0.111686192043828</v>
      </c>
    </row>
    <row r="10" spans="1:20" x14ac:dyDescent="0.2">
      <c r="A10" s="9"/>
      <c r="B10" t="s">
        <v>125</v>
      </c>
      <c r="C10">
        <v>0.168266904789591</v>
      </c>
      <c r="D10" t="s">
        <v>25</v>
      </c>
      <c r="E10">
        <v>9.29247376828604E-2</v>
      </c>
      <c r="F10" s="9"/>
      <c r="G10" t="s">
        <v>113</v>
      </c>
      <c r="H10">
        <v>0.220815652120425</v>
      </c>
      <c r="I10" t="s">
        <v>119</v>
      </c>
      <c r="J10">
        <v>0.115134197459711</v>
      </c>
      <c r="K10" s="9"/>
      <c r="L10" t="s">
        <v>143</v>
      </c>
      <c r="M10">
        <v>0.49701376490787003</v>
      </c>
      <c r="N10" t="s">
        <v>25</v>
      </c>
      <c r="O10">
        <v>6.8705560361494195E-2</v>
      </c>
      <c r="P10" s="9"/>
      <c r="Q10" t="s">
        <v>92</v>
      </c>
      <c r="R10">
        <v>0.33617716865306702</v>
      </c>
      <c r="S10" t="s">
        <v>96</v>
      </c>
      <c r="T10">
        <v>0.109844724375803</v>
      </c>
    </row>
    <row r="11" spans="1:20" x14ac:dyDescent="0.2">
      <c r="A11" s="9"/>
      <c r="B11" t="s">
        <v>20</v>
      </c>
      <c r="C11">
        <v>0.15565520464145899</v>
      </c>
      <c r="D11" t="s">
        <v>134</v>
      </c>
      <c r="E11">
        <v>7.8986027030431394E-2</v>
      </c>
      <c r="F11" s="9"/>
      <c r="G11" t="s">
        <v>96</v>
      </c>
      <c r="H11">
        <v>0.20514493572416401</v>
      </c>
      <c r="I11" t="s">
        <v>96</v>
      </c>
      <c r="J11">
        <v>9.5945164549759196E-2</v>
      </c>
      <c r="K11" s="9"/>
      <c r="L11" t="s">
        <v>10</v>
      </c>
      <c r="M11">
        <v>0.49464951126508699</v>
      </c>
      <c r="N11" t="s">
        <v>141</v>
      </c>
      <c r="O11">
        <v>6.63615105355993E-2</v>
      </c>
      <c r="P11" s="9"/>
      <c r="Q11" t="s">
        <v>93</v>
      </c>
      <c r="R11">
        <v>0.33407759127086101</v>
      </c>
      <c r="S11" t="s">
        <v>105</v>
      </c>
      <c r="T11">
        <v>0.109844724375803</v>
      </c>
    </row>
    <row r="12" spans="1:20" x14ac:dyDescent="0.2">
      <c r="A12" s="9"/>
      <c r="B12" t="s">
        <v>126</v>
      </c>
      <c r="C12">
        <v>0.14469035220199999</v>
      </c>
      <c r="D12" t="s">
        <v>96</v>
      </c>
      <c r="E12">
        <v>6.9693553262145297E-2</v>
      </c>
      <c r="F12" s="9"/>
      <c r="G12" t="s">
        <v>25</v>
      </c>
      <c r="H12">
        <v>0.197140959908887</v>
      </c>
      <c r="I12" t="s">
        <v>9</v>
      </c>
      <c r="J12">
        <v>9.5945164549759196E-2</v>
      </c>
      <c r="K12" s="9"/>
      <c r="L12" t="s">
        <v>95</v>
      </c>
      <c r="M12">
        <v>0.47542453581418698</v>
      </c>
      <c r="N12" t="s">
        <v>143</v>
      </c>
      <c r="O12">
        <v>6.3798020335673195E-2</v>
      </c>
      <c r="P12" s="9"/>
      <c r="Q12" t="s">
        <v>94</v>
      </c>
      <c r="R12">
        <v>0.32552339333040797</v>
      </c>
      <c r="S12" t="s">
        <v>88</v>
      </c>
      <c r="T12">
        <v>9.7347477122373599E-2</v>
      </c>
    </row>
    <row r="13" spans="1:20" x14ac:dyDescent="0.2">
      <c r="A13" s="9"/>
      <c r="B13" t="s">
        <v>127</v>
      </c>
      <c r="C13">
        <v>0.13968433428990601</v>
      </c>
      <c r="D13" t="s">
        <v>135</v>
      </c>
      <c r="E13">
        <v>6.9693553262145297E-2</v>
      </c>
      <c r="F13" s="9"/>
      <c r="G13" t="s">
        <v>10</v>
      </c>
      <c r="H13">
        <v>0.187159275626641</v>
      </c>
      <c r="I13" t="s">
        <v>108</v>
      </c>
      <c r="J13">
        <v>9.5945164549759196E-2</v>
      </c>
      <c r="K13" s="9"/>
      <c r="L13" t="s">
        <v>90</v>
      </c>
      <c r="M13">
        <v>0.44190962746504198</v>
      </c>
      <c r="N13" t="s">
        <v>104</v>
      </c>
      <c r="O13">
        <v>6.3798020335673195E-2</v>
      </c>
      <c r="P13" s="9"/>
      <c r="Q13" t="s">
        <v>95</v>
      </c>
      <c r="R13">
        <v>0.28580340336172</v>
      </c>
      <c r="S13" t="s">
        <v>6</v>
      </c>
      <c r="T13">
        <v>9.1537270313169897E-2</v>
      </c>
    </row>
    <row r="14" spans="1:20" x14ac:dyDescent="0.2">
      <c r="A14" s="9"/>
      <c r="B14" t="s">
        <v>128</v>
      </c>
      <c r="C14">
        <v>0.13538019258377401</v>
      </c>
      <c r="D14" t="s">
        <v>88</v>
      </c>
      <c r="E14">
        <v>6.7379326461057099E-2</v>
      </c>
      <c r="F14" s="9"/>
      <c r="G14" t="s">
        <v>114</v>
      </c>
      <c r="H14">
        <v>0.18439331449940399</v>
      </c>
      <c r="I14" t="s">
        <v>87</v>
      </c>
      <c r="J14">
        <v>9.1979123761845902E-2</v>
      </c>
      <c r="K14" s="9"/>
      <c r="L14" t="s">
        <v>144</v>
      </c>
      <c r="M14">
        <v>0.41014234185498599</v>
      </c>
      <c r="N14" t="s">
        <v>134</v>
      </c>
      <c r="O14">
        <v>5.8890480309852201E-2</v>
      </c>
      <c r="P14" s="9"/>
      <c r="Q14" t="s">
        <v>96</v>
      </c>
      <c r="R14">
        <v>0.280433889185078</v>
      </c>
      <c r="S14" t="s">
        <v>106</v>
      </c>
      <c r="T14">
        <v>9.1537270313169897E-2</v>
      </c>
    </row>
    <row r="15" spans="1:20" x14ac:dyDescent="0.2">
      <c r="A15" s="9"/>
      <c r="B15" t="s">
        <v>96</v>
      </c>
      <c r="C15">
        <v>0.13089465178038401</v>
      </c>
      <c r="D15" t="s">
        <v>130</v>
      </c>
      <c r="E15">
        <v>6.5047316378002304E-2</v>
      </c>
      <c r="F15" s="9"/>
      <c r="G15" t="s">
        <v>115</v>
      </c>
      <c r="H15">
        <v>0.17304327243322701</v>
      </c>
      <c r="I15" t="s">
        <v>120</v>
      </c>
      <c r="J15">
        <v>7.6756131639807296E-2</v>
      </c>
      <c r="K15" s="9"/>
      <c r="L15" t="s">
        <v>114</v>
      </c>
      <c r="M15">
        <v>0.40716567041701301</v>
      </c>
      <c r="N15" t="s">
        <v>144</v>
      </c>
      <c r="O15">
        <v>5.8890480309852201E-2</v>
      </c>
      <c r="P15" s="9"/>
      <c r="Q15" t="s">
        <v>97</v>
      </c>
      <c r="R15">
        <v>0.273485563947932</v>
      </c>
      <c r="S15" t="s">
        <v>107</v>
      </c>
      <c r="T15">
        <v>9.1537270313169897E-2</v>
      </c>
    </row>
    <row r="16" spans="1:20" x14ac:dyDescent="0.2">
      <c r="A16" s="9"/>
      <c r="B16" t="s">
        <v>129</v>
      </c>
      <c r="C16">
        <v>0.12651592260295899</v>
      </c>
      <c r="D16" t="s">
        <v>124</v>
      </c>
      <c r="E16">
        <v>6.5047316378002304E-2</v>
      </c>
      <c r="F16" s="9"/>
      <c r="G16" t="s">
        <v>116</v>
      </c>
      <c r="H16">
        <v>0.17147877933032599</v>
      </c>
      <c r="I16" t="s">
        <v>115</v>
      </c>
      <c r="J16">
        <v>7.6756131639807296E-2</v>
      </c>
      <c r="K16" s="9"/>
      <c r="L16" t="s">
        <v>25</v>
      </c>
      <c r="M16">
        <v>0.40715879854637599</v>
      </c>
      <c r="N16" t="s">
        <v>121</v>
      </c>
      <c r="O16">
        <v>5.8890480309852201E-2</v>
      </c>
      <c r="P16" s="9"/>
      <c r="Q16" t="s">
        <v>98</v>
      </c>
      <c r="R16">
        <v>0.26538859525423902</v>
      </c>
      <c r="S16" t="s">
        <v>108</v>
      </c>
      <c r="T16">
        <v>7.3229816250535901E-2</v>
      </c>
    </row>
    <row r="17" spans="1:20" x14ac:dyDescent="0.2">
      <c r="A17" s="9"/>
      <c r="B17" t="s">
        <v>130</v>
      </c>
      <c r="C17">
        <v>0.124554308105797</v>
      </c>
      <c r="D17" t="s">
        <v>87</v>
      </c>
      <c r="E17">
        <v>6.4788037003715507E-2</v>
      </c>
      <c r="F17" s="9"/>
      <c r="G17" t="s">
        <v>117</v>
      </c>
      <c r="H17">
        <v>0.16905215750331101</v>
      </c>
      <c r="I17" t="s">
        <v>121</v>
      </c>
      <c r="J17">
        <v>7.6756131639807296E-2</v>
      </c>
      <c r="K17" s="9"/>
      <c r="L17" t="s">
        <v>112</v>
      </c>
      <c r="M17">
        <v>0.39203484542940598</v>
      </c>
      <c r="N17" t="s">
        <v>133</v>
      </c>
      <c r="O17">
        <v>5.3982940284031097E-2</v>
      </c>
      <c r="P17" s="9"/>
      <c r="Q17" t="s">
        <v>99</v>
      </c>
      <c r="R17">
        <v>0.25675434374433997</v>
      </c>
      <c r="S17" t="s">
        <v>89</v>
      </c>
      <c r="T17">
        <v>7.3229816250535901E-2</v>
      </c>
    </row>
    <row r="18" spans="1:20" x14ac:dyDescent="0.2">
      <c r="A18" s="9"/>
      <c r="B18" t="s">
        <v>112</v>
      </c>
      <c r="C18">
        <v>0.124133882949584</v>
      </c>
      <c r="D18" t="s">
        <v>14</v>
      </c>
      <c r="E18">
        <v>6.0401079493859297E-2</v>
      </c>
      <c r="F18" s="9"/>
      <c r="G18" t="s">
        <v>94</v>
      </c>
      <c r="H18">
        <v>0.16837392361974901</v>
      </c>
      <c r="I18" t="s">
        <v>122</v>
      </c>
      <c r="J18">
        <v>7.6756131639807296E-2</v>
      </c>
      <c r="K18" s="9"/>
      <c r="L18" t="s">
        <v>145</v>
      </c>
      <c r="M18">
        <v>0.38734129422317898</v>
      </c>
      <c r="N18" t="s">
        <v>112</v>
      </c>
      <c r="O18">
        <v>5.3982940284031097E-2</v>
      </c>
      <c r="P18" s="9"/>
      <c r="Q18" t="s">
        <v>100</v>
      </c>
      <c r="R18">
        <v>0.25020355272269801</v>
      </c>
      <c r="S18" t="s">
        <v>109</v>
      </c>
      <c r="T18">
        <v>7.3229816250535901E-2</v>
      </c>
    </row>
    <row r="19" spans="1:20" x14ac:dyDescent="0.2">
      <c r="A19" s="9"/>
      <c r="B19" t="s">
        <v>19</v>
      </c>
      <c r="C19">
        <v>0.124077379462393</v>
      </c>
      <c r="D19" t="s">
        <v>20</v>
      </c>
      <c r="E19">
        <v>5.57548426097162E-2</v>
      </c>
      <c r="F19" s="9"/>
      <c r="G19" t="s">
        <v>89</v>
      </c>
      <c r="H19">
        <v>0.16525726239133801</v>
      </c>
      <c r="I19" t="s">
        <v>25</v>
      </c>
      <c r="J19">
        <v>5.75670987298555E-2</v>
      </c>
      <c r="K19" s="9"/>
      <c r="L19" t="s">
        <v>146</v>
      </c>
      <c r="M19">
        <v>0.37512679618907202</v>
      </c>
      <c r="N19" t="s">
        <v>86</v>
      </c>
      <c r="O19">
        <v>5.2520353471494197E-2</v>
      </c>
      <c r="P19" s="9"/>
      <c r="Q19" t="s">
        <v>75</v>
      </c>
      <c r="R19">
        <v>0.24352680639111901</v>
      </c>
      <c r="S19" t="s">
        <v>110</v>
      </c>
      <c r="T19">
        <v>6.5987728921194394E-2</v>
      </c>
    </row>
    <row r="20" spans="1:20" x14ac:dyDescent="0.2">
      <c r="A20" s="9"/>
      <c r="B20" t="s">
        <v>131</v>
      </c>
      <c r="C20">
        <v>0.12322855050657699</v>
      </c>
      <c r="D20" t="s">
        <v>136</v>
      </c>
      <c r="E20">
        <v>5.11086057255732E-2</v>
      </c>
      <c r="F20" s="9"/>
      <c r="G20" t="s">
        <v>7</v>
      </c>
      <c r="H20">
        <v>0.147431976097115</v>
      </c>
      <c r="I20" t="s">
        <v>113</v>
      </c>
      <c r="J20">
        <v>5.75670987298555E-2</v>
      </c>
      <c r="K20" s="9"/>
      <c r="L20" t="s">
        <v>147</v>
      </c>
      <c r="M20">
        <v>0.360716473312713</v>
      </c>
      <c r="N20" t="s">
        <v>148</v>
      </c>
      <c r="O20">
        <v>4.9075400258210097E-2</v>
      </c>
      <c r="P20" s="9"/>
      <c r="Q20" t="s">
        <v>101</v>
      </c>
      <c r="R20">
        <v>0.22351387312857399</v>
      </c>
      <c r="S20" t="s">
        <v>90</v>
      </c>
      <c r="T20">
        <v>5.88533757957274E-2</v>
      </c>
    </row>
    <row r="21" spans="1:20" x14ac:dyDescent="0.2">
      <c r="A21" s="2" t="s">
        <v>42</v>
      </c>
      <c r="B21" t="s">
        <v>108</v>
      </c>
      <c r="C21">
        <v>0.121187582943696</v>
      </c>
      <c r="D21" t="s">
        <v>137</v>
      </c>
      <c r="E21">
        <v>5.11086057255732E-2</v>
      </c>
      <c r="F21" s="2" t="s">
        <v>42</v>
      </c>
      <c r="G21" t="s">
        <v>86</v>
      </c>
      <c r="H21">
        <v>0.145502733846126</v>
      </c>
      <c r="I21" t="s">
        <v>123</v>
      </c>
      <c r="J21">
        <v>5.75670987298555E-2</v>
      </c>
      <c r="K21" s="2" t="s">
        <v>42</v>
      </c>
      <c r="L21" t="s">
        <v>11</v>
      </c>
      <c r="M21">
        <v>0.35973291963627302</v>
      </c>
      <c r="N21" t="s">
        <v>149</v>
      </c>
      <c r="O21">
        <v>4.9075400258210097E-2</v>
      </c>
      <c r="P21" s="2" t="s">
        <v>42</v>
      </c>
      <c r="Q21" t="s">
        <v>102</v>
      </c>
      <c r="R21">
        <v>0.220511617146262</v>
      </c>
      <c r="S21" t="s">
        <v>111</v>
      </c>
      <c r="T21">
        <v>5.4922362187901898E-2</v>
      </c>
    </row>
    <row r="22" spans="1:20" x14ac:dyDescent="0.2">
      <c r="A22" s="2">
        <v>4191</v>
      </c>
      <c r="F22" s="2">
        <v>1056</v>
      </c>
      <c r="K22" s="2">
        <v>4120</v>
      </c>
      <c r="P22" s="2">
        <v>1056</v>
      </c>
    </row>
    <row r="23" spans="1:20" s="5" customFormat="1" x14ac:dyDescent="0.2">
      <c r="A23" s="4"/>
      <c r="C23" s="5" t="s">
        <v>212</v>
      </c>
      <c r="D23" s="5" t="s">
        <v>213</v>
      </c>
      <c r="F23" s="4"/>
      <c r="H23" s="5" t="s">
        <v>212</v>
      </c>
      <c r="I23" s="5" t="s">
        <v>213</v>
      </c>
      <c r="K23" s="4"/>
      <c r="M23" s="5" t="s">
        <v>212</v>
      </c>
      <c r="N23" s="5" t="s">
        <v>213</v>
      </c>
      <c r="P23" s="4"/>
      <c r="R23" s="5" t="s">
        <v>212</v>
      </c>
      <c r="S23" s="5" t="s">
        <v>213</v>
      </c>
    </row>
    <row r="24" spans="1:20" x14ac:dyDescent="0.2">
      <c r="A24" s="2" t="s">
        <v>199</v>
      </c>
      <c r="B24" t="s">
        <v>134</v>
      </c>
      <c r="C24">
        <v>19</v>
      </c>
      <c r="D24">
        <v>4.5335242185635801E-3</v>
      </c>
      <c r="F24" s="2" t="s">
        <v>199</v>
      </c>
      <c r="G24" t="s">
        <v>134</v>
      </c>
      <c r="H24">
        <v>2</v>
      </c>
      <c r="I24">
        <v>1.8939393939393901E-3</v>
      </c>
      <c r="K24" s="2" t="s">
        <v>199</v>
      </c>
      <c r="L24" t="s">
        <v>134</v>
      </c>
      <c r="M24">
        <v>13</v>
      </c>
      <c r="N24">
        <v>3.1553398058252399E-3</v>
      </c>
      <c r="P24" s="2" t="s">
        <v>199</v>
      </c>
      <c r="Q24" t="s">
        <v>134</v>
      </c>
      <c r="R24">
        <v>2</v>
      </c>
      <c r="S24">
        <v>1.8939393939393901E-3</v>
      </c>
    </row>
    <row r="25" spans="1:20" x14ac:dyDescent="0.2">
      <c r="B25" t="s">
        <v>210</v>
      </c>
      <c r="C25">
        <v>24</v>
      </c>
      <c r="D25">
        <v>5.7265569076592696E-3</v>
      </c>
      <c r="G25" t="s">
        <v>210</v>
      </c>
      <c r="H25">
        <v>9</v>
      </c>
      <c r="I25">
        <v>8.5227272727272704E-3</v>
      </c>
      <c r="L25" t="s">
        <v>210</v>
      </c>
      <c r="M25">
        <v>28</v>
      </c>
      <c r="N25">
        <v>6.7961165048543602E-3</v>
      </c>
      <c r="Q25" t="s">
        <v>210</v>
      </c>
      <c r="R25">
        <v>9</v>
      </c>
      <c r="S25">
        <v>8.5227272727272704E-3</v>
      </c>
    </row>
    <row r="26" spans="1:20" x14ac:dyDescent="0.2">
      <c r="B26" t="s">
        <v>200</v>
      </c>
      <c r="C26">
        <v>11</v>
      </c>
      <c r="D26">
        <v>2.62467191601049E-3</v>
      </c>
      <c r="G26" t="s">
        <v>200</v>
      </c>
      <c r="H26">
        <v>4</v>
      </c>
      <c r="I26">
        <v>3.79867046533713E-3</v>
      </c>
      <c r="L26" t="s">
        <v>200</v>
      </c>
      <c r="M26">
        <v>14</v>
      </c>
      <c r="N26">
        <v>3.3980582524271801E-3</v>
      </c>
      <c r="Q26" t="s">
        <v>200</v>
      </c>
      <c r="R26">
        <v>1</v>
      </c>
      <c r="S26">
        <v>9.46969696969697E-4</v>
      </c>
    </row>
    <row r="27" spans="1:20" x14ac:dyDescent="0.2">
      <c r="B27" t="s">
        <v>201</v>
      </c>
      <c r="C27">
        <v>2</v>
      </c>
      <c r="D27">
        <v>4.77213075638272E-4</v>
      </c>
      <c r="G27" t="s">
        <v>201</v>
      </c>
      <c r="H27">
        <v>0</v>
      </c>
      <c r="I27">
        <v>0</v>
      </c>
      <c r="L27" t="s">
        <v>201</v>
      </c>
      <c r="M27">
        <v>0</v>
      </c>
      <c r="N27">
        <v>0</v>
      </c>
      <c r="Q27" t="s">
        <v>201</v>
      </c>
      <c r="R27">
        <v>2</v>
      </c>
      <c r="S27">
        <v>1.8939393939393901E-3</v>
      </c>
    </row>
    <row r="28" spans="1:20" x14ac:dyDescent="0.2">
      <c r="B28" t="s">
        <v>202</v>
      </c>
      <c r="C28">
        <v>0</v>
      </c>
      <c r="D28">
        <v>0</v>
      </c>
      <c r="G28" t="s">
        <v>202</v>
      </c>
      <c r="H28">
        <v>0</v>
      </c>
      <c r="I28">
        <v>0</v>
      </c>
      <c r="L28" t="s">
        <v>202</v>
      </c>
      <c r="M28">
        <v>0</v>
      </c>
      <c r="N28">
        <v>0</v>
      </c>
      <c r="Q28" t="s">
        <v>202</v>
      </c>
      <c r="R28">
        <v>0</v>
      </c>
      <c r="S28">
        <v>0</v>
      </c>
    </row>
    <row r="29" spans="1:20" x14ac:dyDescent="0.2">
      <c r="B29" t="s">
        <v>203</v>
      </c>
      <c r="C29">
        <v>4</v>
      </c>
      <c r="D29">
        <v>9.5442615127654497E-4</v>
      </c>
      <c r="G29" t="s">
        <v>203</v>
      </c>
      <c r="H29">
        <v>3</v>
      </c>
      <c r="I29">
        <v>2.8409090909090901E-3</v>
      </c>
      <c r="L29" t="s">
        <v>203</v>
      </c>
      <c r="M29">
        <v>7</v>
      </c>
      <c r="N29">
        <v>1.69902912621359E-3</v>
      </c>
      <c r="Q29" t="s">
        <v>203</v>
      </c>
      <c r="R29">
        <v>1</v>
      </c>
      <c r="S29">
        <v>9.46969696969697E-4</v>
      </c>
    </row>
    <row r="30" spans="1:20" x14ac:dyDescent="0.2">
      <c r="B30" t="s">
        <v>204</v>
      </c>
      <c r="C30">
        <v>1</v>
      </c>
      <c r="D30">
        <v>2.38606537819136E-4</v>
      </c>
      <c r="G30" t="s">
        <v>204</v>
      </c>
      <c r="H30">
        <v>0</v>
      </c>
      <c r="I30">
        <v>0</v>
      </c>
      <c r="L30" t="s">
        <v>204</v>
      </c>
      <c r="M30">
        <v>0</v>
      </c>
      <c r="N30">
        <v>0</v>
      </c>
      <c r="Q30" t="s">
        <v>204</v>
      </c>
      <c r="R30">
        <v>0</v>
      </c>
      <c r="S30">
        <v>0</v>
      </c>
    </row>
    <row r="31" spans="1:20" x14ac:dyDescent="0.2">
      <c r="B31" t="s">
        <v>205</v>
      </c>
      <c r="C31">
        <v>2</v>
      </c>
      <c r="D31">
        <v>4.77213075638272E-4</v>
      </c>
      <c r="G31" t="s">
        <v>205</v>
      </c>
      <c r="H31">
        <v>0</v>
      </c>
      <c r="I31">
        <v>0</v>
      </c>
      <c r="L31" t="s">
        <v>205</v>
      </c>
      <c r="M31">
        <v>0</v>
      </c>
      <c r="N31">
        <v>0</v>
      </c>
      <c r="Q31" t="s">
        <v>205</v>
      </c>
      <c r="R31">
        <v>0</v>
      </c>
      <c r="S31">
        <v>0</v>
      </c>
    </row>
    <row r="32" spans="1:20" x14ac:dyDescent="0.2">
      <c r="B32" t="s">
        <v>196</v>
      </c>
      <c r="C32">
        <v>11</v>
      </c>
      <c r="D32">
        <v>2.62467191601049E-3</v>
      </c>
      <c r="G32" t="s">
        <v>196</v>
      </c>
      <c r="H32">
        <v>6</v>
      </c>
      <c r="I32">
        <v>5.6818181818181802E-3</v>
      </c>
      <c r="L32" t="s">
        <v>196</v>
      </c>
      <c r="M32">
        <v>11</v>
      </c>
      <c r="N32">
        <v>2.6699029126213501E-3</v>
      </c>
      <c r="Q32" t="s">
        <v>196</v>
      </c>
      <c r="R32">
        <v>4</v>
      </c>
      <c r="S32">
        <v>3.7878787878787802E-3</v>
      </c>
    </row>
    <row r="33" spans="1:19" x14ac:dyDescent="0.2">
      <c r="B33" t="s">
        <v>118</v>
      </c>
      <c r="C33">
        <v>3</v>
      </c>
      <c r="D33">
        <v>7.1581961345740805E-4</v>
      </c>
      <c r="G33" t="s">
        <v>118</v>
      </c>
      <c r="H33">
        <v>7</v>
      </c>
      <c r="I33">
        <v>6.6287878787878703E-3</v>
      </c>
      <c r="L33" t="s">
        <v>118</v>
      </c>
      <c r="M33">
        <v>8</v>
      </c>
      <c r="N33">
        <v>1.94174757281553E-3</v>
      </c>
      <c r="Q33" t="s">
        <v>118</v>
      </c>
      <c r="R33">
        <v>2</v>
      </c>
      <c r="S33">
        <v>1.8939393939393901E-3</v>
      </c>
    </row>
    <row r="34" spans="1:19" x14ac:dyDescent="0.2">
      <c r="B34" t="s">
        <v>206</v>
      </c>
      <c r="C34">
        <v>1</v>
      </c>
      <c r="D34">
        <v>2.38606537819136E-4</v>
      </c>
      <c r="G34" t="s">
        <v>206</v>
      </c>
      <c r="H34">
        <v>1</v>
      </c>
      <c r="I34">
        <v>9.46969696969697E-4</v>
      </c>
      <c r="L34" t="s">
        <v>206</v>
      </c>
      <c r="M34">
        <v>0</v>
      </c>
      <c r="N34">
        <v>0</v>
      </c>
      <c r="Q34" t="s">
        <v>206</v>
      </c>
      <c r="R34">
        <v>0</v>
      </c>
      <c r="S34">
        <v>0</v>
      </c>
    </row>
    <row r="35" spans="1:19" x14ac:dyDescent="0.2">
      <c r="B35" t="s">
        <v>209</v>
      </c>
      <c r="C35">
        <v>5</v>
      </c>
      <c r="D35">
        <v>1.1930326890956799E-3</v>
      </c>
      <c r="G35" t="s">
        <v>209</v>
      </c>
      <c r="H35">
        <v>6</v>
      </c>
      <c r="I35">
        <v>5.6818181818181802E-3</v>
      </c>
      <c r="L35" t="s">
        <v>209</v>
      </c>
      <c r="M35">
        <v>2</v>
      </c>
      <c r="N35">
        <v>4.8543689320388299E-4</v>
      </c>
      <c r="Q35" t="s">
        <v>209</v>
      </c>
      <c r="R35">
        <v>0</v>
      </c>
      <c r="S35">
        <v>0</v>
      </c>
    </row>
    <row r="36" spans="1:19" x14ac:dyDescent="0.2">
      <c r="B36" t="s">
        <v>208</v>
      </c>
      <c r="C36">
        <v>1</v>
      </c>
      <c r="D36">
        <v>2.38606537819136E-4</v>
      </c>
      <c r="G36" t="s">
        <v>208</v>
      </c>
      <c r="H36">
        <v>4</v>
      </c>
      <c r="I36">
        <v>3.7878787878787802E-3</v>
      </c>
      <c r="L36" t="s">
        <v>208</v>
      </c>
      <c r="M36">
        <v>0</v>
      </c>
      <c r="N36">
        <v>0</v>
      </c>
      <c r="Q36" t="s">
        <v>208</v>
      </c>
      <c r="R36">
        <v>0</v>
      </c>
      <c r="S36">
        <v>0</v>
      </c>
    </row>
    <row r="37" spans="1:19" x14ac:dyDescent="0.2">
      <c r="B37" t="s">
        <v>207</v>
      </c>
      <c r="C37">
        <v>0</v>
      </c>
      <c r="D37">
        <v>0</v>
      </c>
      <c r="G37" t="s">
        <v>207</v>
      </c>
      <c r="H37">
        <v>1</v>
      </c>
      <c r="I37">
        <v>9.46969696969697E-4</v>
      </c>
      <c r="L37" t="s">
        <v>207</v>
      </c>
      <c r="M37">
        <v>0</v>
      </c>
      <c r="N37">
        <v>0</v>
      </c>
      <c r="Q37" t="s">
        <v>207</v>
      </c>
      <c r="R37">
        <v>0</v>
      </c>
      <c r="S37">
        <v>0</v>
      </c>
    </row>
    <row r="38" spans="1:19" x14ac:dyDescent="0.2">
      <c r="B38" t="s">
        <v>211</v>
      </c>
      <c r="C38">
        <v>1</v>
      </c>
      <c r="D38">
        <v>2.38606537819136E-4</v>
      </c>
      <c r="G38" t="s">
        <v>211</v>
      </c>
      <c r="H38">
        <v>1</v>
      </c>
      <c r="I38">
        <v>9.46969696969697E-4</v>
      </c>
      <c r="L38" t="s">
        <v>211</v>
      </c>
      <c r="M38">
        <v>2</v>
      </c>
      <c r="N38">
        <v>4.8543689320388299E-4</v>
      </c>
      <c r="Q38" t="s">
        <v>211</v>
      </c>
      <c r="R38">
        <v>0</v>
      </c>
      <c r="S38">
        <v>0</v>
      </c>
    </row>
    <row r="39" spans="1:19" x14ac:dyDescent="0.2">
      <c r="A39" s="2" t="s">
        <v>214</v>
      </c>
      <c r="B39" t="s">
        <v>132</v>
      </c>
      <c r="C39">
        <v>42</v>
      </c>
      <c r="D39">
        <v>1.00214745884037E-2</v>
      </c>
      <c r="F39" s="2" t="s">
        <v>214</v>
      </c>
      <c r="G39" t="s">
        <v>132</v>
      </c>
      <c r="H39">
        <v>4</v>
      </c>
      <c r="I39">
        <v>3.7878787878787802E-3</v>
      </c>
      <c r="K39" s="2" t="s">
        <v>214</v>
      </c>
      <c r="L39" t="s">
        <v>132</v>
      </c>
      <c r="M39">
        <v>0</v>
      </c>
      <c r="N39">
        <v>0</v>
      </c>
      <c r="P39" s="2" t="s">
        <v>214</v>
      </c>
      <c r="Q39" t="s">
        <v>132</v>
      </c>
      <c r="R39">
        <v>1</v>
      </c>
      <c r="S39">
        <v>9.4786729857819897E-4</v>
      </c>
    </row>
    <row r="40" spans="1:19" x14ac:dyDescent="0.2">
      <c r="B40" t="s">
        <v>165</v>
      </c>
      <c r="C40">
        <v>0</v>
      </c>
      <c r="D40">
        <v>0</v>
      </c>
      <c r="G40" t="s">
        <v>165</v>
      </c>
      <c r="H40">
        <v>0</v>
      </c>
      <c r="I40">
        <v>0</v>
      </c>
      <c r="L40" t="s">
        <v>165</v>
      </c>
      <c r="M40">
        <v>0</v>
      </c>
      <c r="N40">
        <v>0</v>
      </c>
      <c r="Q40" t="s">
        <v>165</v>
      </c>
      <c r="R40">
        <v>1</v>
      </c>
      <c r="S40">
        <v>9.4786729857819897E-4</v>
      </c>
    </row>
    <row r="41" spans="1:19" x14ac:dyDescent="0.2">
      <c r="B41" t="s">
        <v>217</v>
      </c>
      <c r="C41">
        <v>1</v>
      </c>
      <c r="D41">
        <v>2.38606537819136E-4</v>
      </c>
      <c r="G41" t="s">
        <v>217</v>
      </c>
      <c r="H41">
        <v>0</v>
      </c>
      <c r="I41">
        <v>0</v>
      </c>
      <c r="L41" t="s">
        <v>217</v>
      </c>
      <c r="M41">
        <v>2</v>
      </c>
      <c r="N41">
        <v>4.8543689320388299E-4</v>
      </c>
      <c r="Q41" t="s">
        <v>217</v>
      </c>
      <c r="R41">
        <v>0</v>
      </c>
      <c r="S41">
        <v>0</v>
      </c>
    </row>
    <row r="42" spans="1:19" x14ac:dyDescent="0.2">
      <c r="B42" t="s">
        <v>218</v>
      </c>
      <c r="C42">
        <v>0</v>
      </c>
      <c r="D42">
        <v>0</v>
      </c>
      <c r="G42" t="s">
        <v>218</v>
      </c>
      <c r="H42">
        <v>0</v>
      </c>
      <c r="I42">
        <v>0</v>
      </c>
      <c r="L42" t="s">
        <v>218</v>
      </c>
      <c r="M42">
        <v>0</v>
      </c>
      <c r="N42">
        <v>0</v>
      </c>
      <c r="Q42" t="s">
        <v>218</v>
      </c>
      <c r="R42">
        <v>0</v>
      </c>
      <c r="S42">
        <v>0</v>
      </c>
    </row>
    <row r="43" spans="1:19" x14ac:dyDescent="0.2">
      <c r="B43" t="s">
        <v>215</v>
      </c>
      <c r="C43">
        <v>1</v>
      </c>
      <c r="D43">
        <v>2.38606537819136E-4</v>
      </c>
      <c r="G43" t="s">
        <v>215</v>
      </c>
      <c r="H43">
        <v>0</v>
      </c>
      <c r="I43">
        <v>0</v>
      </c>
      <c r="L43" t="s">
        <v>215</v>
      </c>
      <c r="M43">
        <v>0</v>
      </c>
      <c r="N43">
        <v>0</v>
      </c>
      <c r="Q43" t="s">
        <v>215</v>
      </c>
      <c r="R43">
        <v>0</v>
      </c>
      <c r="S43">
        <v>0</v>
      </c>
    </row>
    <row r="44" spans="1:19" x14ac:dyDescent="0.2">
      <c r="B44" t="s">
        <v>216</v>
      </c>
      <c r="C44">
        <v>2</v>
      </c>
      <c r="D44">
        <v>4.77213075638272E-4</v>
      </c>
      <c r="G44" t="s">
        <v>216</v>
      </c>
      <c r="H44">
        <v>0</v>
      </c>
      <c r="I44">
        <v>0</v>
      </c>
      <c r="L44" t="s">
        <v>216</v>
      </c>
      <c r="M44">
        <v>0</v>
      </c>
      <c r="N44">
        <v>0</v>
      </c>
      <c r="Q44" t="s">
        <v>216</v>
      </c>
      <c r="R44">
        <v>0</v>
      </c>
      <c r="S44">
        <v>0</v>
      </c>
    </row>
    <row r="45" spans="1:19" x14ac:dyDescent="0.2">
      <c r="B45" t="s">
        <v>18</v>
      </c>
      <c r="C45">
        <v>0</v>
      </c>
      <c r="D45">
        <v>0</v>
      </c>
      <c r="G45" t="s">
        <v>18</v>
      </c>
      <c r="H45">
        <v>0</v>
      </c>
      <c r="I45">
        <v>0</v>
      </c>
      <c r="L45" t="s">
        <v>18</v>
      </c>
      <c r="M45">
        <v>6</v>
      </c>
      <c r="N45">
        <v>1.4563106796116501E-3</v>
      </c>
      <c r="Q45" t="s">
        <v>18</v>
      </c>
      <c r="R45">
        <v>0</v>
      </c>
      <c r="S45">
        <v>0</v>
      </c>
    </row>
    <row r="46" spans="1:19" x14ac:dyDescent="0.2">
      <c r="B46" t="s">
        <v>23</v>
      </c>
      <c r="C46">
        <v>24</v>
      </c>
      <c r="D46">
        <v>5.7265569076592696E-3</v>
      </c>
      <c r="G46" t="s">
        <v>23</v>
      </c>
      <c r="H46">
        <v>8</v>
      </c>
      <c r="I46">
        <v>7.5757575757575699E-3</v>
      </c>
      <c r="L46" t="s">
        <v>23</v>
      </c>
      <c r="M46">
        <v>9</v>
      </c>
      <c r="N46">
        <v>2.1844660194174702E-3</v>
      </c>
      <c r="Q46" t="s">
        <v>23</v>
      </c>
      <c r="R46">
        <v>1</v>
      </c>
      <c r="S46">
        <v>9.4786729857819897E-4</v>
      </c>
    </row>
    <row r="47" spans="1:19" x14ac:dyDescent="0.2">
      <c r="B47" t="s">
        <v>219</v>
      </c>
      <c r="C47">
        <v>6</v>
      </c>
      <c r="D47">
        <v>1.43163922691481E-3</v>
      </c>
      <c r="G47" t="s">
        <v>219</v>
      </c>
      <c r="H47">
        <v>1</v>
      </c>
      <c r="I47">
        <v>9.46969696969697E-4</v>
      </c>
      <c r="L47" t="s">
        <v>219</v>
      </c>
      <c r="M47">
        <v>7</v>
      </c>
      <c r="N47">
        <v>1.69902912621359E-3</v>
      </c>
      <c r="Q47" t="s">
        <v>219</v>
      </c>
      <c r="R47">
        <v>0</v>
      </c>
      <c r="S47">
        <v>0</v>
      </c>
    </row>
    <row r="48" spans="1:19" x14ac:dyDescent="0.2">
      <c r="B48" t="s">
        <v>220</v>
      </c>
      <c r="C48">
        <v>0</v>
      </c>
      <c r="D48">
        <v>0</v>
      </c>
      <c r="G48" t="s">
        <v>220</v>
      </c>
      <c r="H48">
        <v>0</v>
      </c>
      <c r="I48">
        <v>0</v>
      </c>
      <c r="L48" t="s">
        <v>220</v>
      </c>
      <c r="M48">
        <v>6</v>
      </c>
      <c r="N48">
        <v>1.4563106796116501E-3</v>
      </c>
      <c r="Q48" t="s">
        <v>220</v>
      </c>
      <c r="R48">
        <v>0</v>
      </c>
      <c r="S48">
        <v>0</v>
      </c>
    </row>
    <row r="49" spans="1:19" x14ac:dyDescent="0.2">
      <c r="B49" t="s">
        <v>68</v>
      </c>
      <c r="C49">
        <v>5</v>
      </c>
      <c r="D49">
        <v>1.1930326890956799E-3</v>
      </c>
      <c r="G49" t="s">
        <v>68</v>
      </c>
      <c r="H49">
        <v>2</v>
      </c>
      <c r="I49">
        <v>1.8939393939393901E-3</v>
      </c>
      <c r="L49" t="s">
        <v>68</v>
      </c>
      <c r="M49">
        <v>6</v>
      </c>
      <c r="N49">
        <v>1.4563106796116501E-3</v>
      </c>
      <c r="Q49" t="s">
        <v>68</v>
      </c>
      <c r="R49">
        <v>1</v>
      </c>
      <c r="S49">
        <v>9.4786729857819897E-4</v>
      </c>
    </row>
    <row r="50" spans="1:19" x14ac:dyDescent="0.2">
      <c r="B50" t="s">
        <v>14</v>
      </c>
      <c r="C50">
        <v>24</v>
      </c>
      <c r="D50">
        <v>5.7265569076592696E-3</v>
      </c>
      <c r="G50" t="s">
        <v>14</v>
      </c>
      <c r="H50">
        <v>0</v>
      </c>
      <c r="I50">
        <v>0</v>
      </c>
      <c r="L50" t="s">
        <v>14</v>
      </c>
      <c r="M50">
        <v>2</v>
      </c>
      <c r="N50">
        <v>4.8543689320388299E-4</v>
      </c>
      <c r="Q50" t="s">
        <v>14</v>
      </c>
      <c r="R50">
        <v>2</v>
      </c>
      <c r="S50">
        <v>1.8957345971563899E-3</v>
      </c>
    </row>
    <row r="51" spans="1:19" x14ac:dyDescent="0.2">
      <c r="B51" t="s">
        <v>221</v>
      </c>
      <c r="C51">
        <v>5</v>
      </c>
      <c r="D51">
        <v>1.1930326890956799E-3</v>
      </c>
      <c r="G51" t="s">
        <v>221</v>
      </c>
      <c r="H51">
        <v>1</v>
      </c>
      <c r="I51">
        <v>9.46969696969697E-4</v>
      </c>
      <c r="L51" t="s">
        <v>221</v>
      </c>
      <c r="M51">
        <v>6</v>
      </c>
      <c r="N51">
        <v>1.4563106796116501E-3</v>
      </c>
      <c r="Q51" t="s">
        <v>221</v>
      </c>
      <c r="R51">
        <v>1</v>
      </c>
      <c r="S51">
        <v>9.4786729857819897E-4</v>
      </c>
    </row>
    <row r="52" spans="1:19" x14ac:dyDescent="0.2">
      <c r="B52" t="s">
        <v>222</v>
      </c>
      <c r="C52">
        <v>0</v>
      </c>
      <c r="D52">
        <v>0</v>
      </c>
      <c r="G52" t="s">
        <v>222</v>
      </c>
      <c r="H52">
        <v>2</v>
      </c>
      <c r="I52">
        <v>1.8939393939393901E-3</v>
      </c>
      <c r="L52" t="s">
        <v>222</v>
      </c>
      <c r="M52">
        <v>8</v>
      </c>
      <c r="N52">
        <v>1.94174757281553E-3</v>
      </c>
      <c r="Q52" t="s">
        <v>222</v>
      </c>
      <c r="R52">
        <v>0</v>
      </c>
      <c r="S52">
        <v>0</v>
      </c>
    </row>
    <row r="54" spans="1:19" x14ac:dyDescent="0.2">
      <c r="A54" s="2" t="s">
        <v>227</v>
      </c>
      <c r="B54" t="s">
        <v>223</v>
      </c>
      <c r="C54">
        <v>131</v>
      </c>
      <c r="D54">
        <f>D43*131</f>
        <v>3.1257456454306817E-2</v>
      </c>
      <c r="F54" s="2" t="s">
        <v>227</v>
      </c>
      <c r="G54" t="s">
        <v>223</v>
      </c>
      <c r="H54">
        <v>39</v>
      </c>
      <c r="I54">
        <f>I47*39</f>
        <v>3.6931818181818184E-2</v>
      </c>
      <c r="K54" s="2" t="s">
        <v>227</v>
      </c>
      <c r="L54" t="s">
        <v>223</v>
      </c>
      <c r="M54">
        <v>113</v>
      </c>
      <c r="N54">
        <f>(N38/2)*113</f>
        <v>2.742718446601939E-2</v>
      </c>
      <c r="P54" s="2" t="s">
        <v>227</v>
      </c>
      <c r="Q54" t="s">
        <v>223</v>
      </c>
      <c r="R54">
        <v>25</v>
      </c>
      <c r="S54">
        <f>S40*25</f>
        <v>2.3696682464454975E-2</v>
      </c>
    </row>
    <row r="55" spans="1:19" x14ac:dyDescent="0.2">
      <c r="B55" t="s">
        <v>103</v>
      </c>
      <c r="C55">
        <v>53</v>
      </c>
      <c r="D55">
        <v>1.2673362027737899E-2</v>
      </c>
      <c r="G55" t="s">
        <v>103</v>
      </c>
      <c r="H55">
        <v>16</v>
      </c>
      <c r="I55">
        <v>1.5194681861348499E-2</v>
      </c>
      <c r="L55" t="s">
        <v>103</v>
      </c>
      <c r="M55">
        <v>61</v>
      </c>
      <c r="N55">
        <v>1.48526905283662E-2</v>
      </c>
      <c r="Q55" t="s">
        <v>103</v>
      </c>
      <c r="R55">
        <v>20</v>
      </c>
      <c r="S55">
        <v>1.8957345971563899E-2</v>
      </c>
    </row>
    <row r="56" spans="1:19" x14ac:dyDescent="0.2">
      <c r="B56" t="s">
        <v>225</v>
      </c>
      <c r="C56">
        <v>2</v>
      </c>
      <c r="D56">
        <v>4.78240076518412E-4</v>
      </c>
      <c r="G56" t="s">
        <v>225</v>
      </c>
      <c r="H56">
        <v>0</v>
      </c>
      <c r="I56">
        <v>0</v>
      </c>
      <c r="L56" t="s">
        <v>225</v>
      </c>
      <c r="M56">
        <v>0</v>
      </c>
      <c r="N56">
        <v>0</v>
      </c>
      <c r="Q56" t="s">
        <v>225</v>
      </c>
      <c r="R56">
        <v>2</v>
      </c>
      <c r="S56">
        <v>1.8957345971563899E-3</v>
      </c>
    </row>
  </sheetData>
  <mergeCells count="4">
    <mergeCell ref="A1:A20"/>
    <mergeCell ref="F1:F20"/>
    <mergeCell ref="K1:K20"/>
    <mergeCell ref="P1:P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opLeftCell="I37" workbookViewId="0">
      <selection activeCell="S55" sqref="S55"/>
    </sheetView>
  </sheetViews>
  <sheetFormatPr baseColWidth="10" defaultRowHeight="16" x14ac:dyDescent="0.2"/>
  <cols>
    <col min="1" max="1" width="10.83203125" style="1"/>
    <col min="6" max="6" width="10.83203125" style="1"/>
    <col min="11" max="11" width="10.83203125" style="1"/>
    <col min="16" max="16" width="10.83203125" style="1"/>
  </cols>
  <sheetData>
    <row r="1" spans="1:20" ht="16" customHeight="1" x14ac:dyDescent="0.2">
      <c r="A1" s="10" t="s">
        <v>0</v>
      </c>
      <c r="B1" t="s">
        <v>4</v>
      </c>
      <c r="D1" t="s">
        <v>5</v>
      </c>
      <c r="F1" s="10" t="s">
        <v>1</v>
      </c>
      <c r="G1" t="s">
        <v>4</v>
      </c>
      <c r="I1" t="s">
        <v>5</v>
      </c>
      <c r="K1" s="10" t="s">
        <v>2</v>
      </c>
      <c r="L1" t="s">
        <v>4</v>
      </c>
      <c r="N1" t="s">
        <v>5</v>
      </c>
      <c r="P1" s="10" t="s">
        <v>3</v>
      </c>
      <c r="Q1" t="s">
        <v>4</v>
      </c>
      <c r="S1" t="s">
        <v>5</v>
      </c>
    </row>
    <row r="2" spans="1:20" x14ac:dyDescent="0.2">
      <c r="A2" s="10"/>
      <c r="B2" t="s">
        <v>6</v>
      </c>
      <c r="C2">
        <v>1</v>
      </c>
      <c r="D2" t="s">
        <v>103</v>
      </c>
      <c r="E2">
        <v>0.45530251941049898</v>
      </c>
      <c r="F2" s="10"/>
      <c r="G2" t="s">
        <v>86</v>
      </c>
      <c r="H2">
        <v>1</v>
      </c>
      <c r="I2" t="s">
        <v>103</v>
      </c>
      <c r="J2">
        <v>0.38178898212854201</v>
      </c>
      <c r="K2" s="10"/>
      <c r="L2" t="s">
        <v>86</v>
      </c>
      <c r="M2">
        <v>1</v>
      </c>
      <c r="N2" t="s">
        <v>103</v>
      </c>
      <c r="O2">
        <v>0.359316743981966</v>
      </c>
      <c r="P2" s="10"/>
      <c r="Q2" t="s">
        <v>6</v>
      </c>
      <c r="R2">
        <v>1</v>
      </c>
      <c r="S2" t="s">
        <v>103</v>
      </c>
      <c r="T2">
        <v>0.63786194938020602</v>
      </c>
    </row>
    <row r="3" spans="1:20" x14ac:dyDescent="0.2">
      <c r="A3" s="10"/>
      <c r="B3" t="s">
        <v>154</v>
      </c>
      <c r="C3">
        <v>0.47909024176919701</v>
      </c>
      <c r="D3" t="s">
        <v>6</v>
      </c>
      <c r="E3">
        <v>0.252262206700411</v>
      </c>
      <c r="F3" s="10"/>
      <c r="G3" t="s">
        <v>6</v>
      </c>
      <c r="H3">
        <v>0.86949394001929503</v>
      </c>
      <c r="I3" t="s">
        <v>6</v>
      </c>
      <c r="J3">
        <v>0.190894491064271</v>
      </c>
      <c r="K3" s="10"/>
      <c r="L3" t="s">
        <v>87</v>
      </c>
      <c r="M3">
        <v>0.82652808256318899</v>
      </c>
      <c r="N3" t="s">
        <v>162</v>
      </c>
      <c r="O3">
        <v>0.10480071699474</v>
      </c>
      <c r="P3" s="10"/>
      <c r="Q3" t="s">
        <v>124</v>
      </c>
      <c r="R3">
        <v>0.97887331368268604</v>
      </c>
      <c r="S3" t="s">
        <v>124</v>
      </c>
      <c r="T3">
        <v>0.28806668681686698</v>
      </c>
    </row>
    <row r="4" spans="1:20" x14ac:dyDescent="0.2">
      <c r="A4" s="10"/>
      <c r="B4" t="s">
        <v>95</v>
      </c>
      <c r="C4">
        <v>0.38184630748838799</v>
      </c>
      <c r="D4" t="s">
        <v>105</v>
      </c>
      <c r="E4">
        <v>0.12920747172460101</v>
      </c>
      <c r="F4" s="10"/>
      <c r="G4" t="s">
        <v>108</v>
      </c>
      <c r="H4">
        <v>0.52626197239000705</v>
      </c>
      <c r="I4" t="s">
        <v>23</v>
      </c>
      <c r="J4">
        <v>0.167032679681237</v>
      </c>
      <c r="K4" s="10"/>
      <c r="L4" t="s">
        <v>6</v>
      </c>
      <c r="M4">
        <v>0.45443367592503098</v>
      </c>
      <c r="N4" t="s">
        <v>6</v>
      </c>
      <c r="O4">
        <v>0.10480071699474</v>
      </c>
      <c r="P4" s="10"/>
      <c r="Q4" t="s">
        <v>86</v>
      </c>
      <c r="R4">
        <v>0.67692685076275805</v>
      </c>
      <c r="S4" t="s">
        <v>6</v>
      </c>
      <c r="T4">
        <v>0.20576191915490499</v>
      </c>
    </row>
    <row r="5" spans="1:20" x14ac:dyDescent="0.2">
      <c r="A5" s="10"/>
      <c r="B5" t="s">
        <v>86</v>
      </c>
      <c r="C5">
        <v>0.33908466511579799</v>
      </c>
      <c r="D5" t="s">
        <v>132</v>
      </c>
      <c r="E5">
        <v>0.10459652472943901</v>
      </c>
      <c r="F5" s="10"/>
      <c r="G5" t="s">
        <v>173</v>
      </c>
      <c r="H5">
        <v>0.49927735889394098</v>
      </c>
      <c r="I5" t="s">
        <v>108</v>
      </c>
      <c r="J5">
        <v>0.167032679681237</v>
      </c>
      <c r="K5" s="10"/>
      <c r="L5" t="s">
        <v>165</v>
      </c>
      <c r="M5">
        <v>0.44476523330658901</v>
      </c>
      <c r="N5" t="s">
        <v>67</v>
      </c>
      <c r="O5">
        <v>0.10480071699474</v>
      </c>
      <c r="P5" s="10"/>
      <c r="Q5" t="s">
        <v>129</v>
      </c>
      <c r="R5">
        <v>0.63341501765845598</v>
      </c>
      <c r="S5" t="s">
        <v>185</v>
      </c>
      <c r="T5">
        <v>0.20576191915490499</v>
      </c>
    </row>
    <row r="6" spans="1:20" x14ac:dyDescent="0.2">
      <c r="A6" s="10"/>
      <c r="B6" t="s">
        <v>112</v>
      </c>
      <c r="C6">
        <v>0.27722537496705901</v>
      </c>
      <c r="D6" t="s">
        <v>108</v>
      </c>
      <c r="E6">
        <v>9.2291051231857907E-2</v>
      </c>
      <c r="F6" s="10"/>
      <c r="G6" t="s">
        <v>174</v>
      </c>
      <c r="H6">
        <v>0.43347494935732001</v>
      </c>
      <c r="I6" t="s">
        <v>183</v>
      </c>
      <c r="J6">
        <v>0.167032679681237</v>
      </c>
      <c r="K6" s="10"/>
      <c r="L6" t="s">
        <v>166</v>
      </c>
      <c r="M6">
        <v>0.44334395323479497</v>
      </c>
      <c r="N6" t="s">
        <v>105</v>
      </c>
      <c r="O6">
        <v>9.7314951495115806E-2</v>
      </c>
      <c r="P6" s="10"/>
      <c r="Q6" t="s">
        <v>23</v>
      </c>
      <c r="R6">
        <v>0.52478499739090001</v>
      </c>
      <c r="S6" t="s">
        <v>111</v>
      </c>
      <c r="T6">
        <v>0.14403334340843299</v>
      </c>
    </row>
    <row r="7" spans="1:20" x14ac:dyDescent="0.2">
      <c r="A7" s="10"/>
      <c r="B7" t="s">
        <v>19</v>
      </c>
      <c r="C7">
        <v>0.275040196387005</v>
      </c>
      <c r="D7" t="s">
        <v>89</v>
      </c>
      <c r="E7">
        <v>8.6138314483067399E-2</v>
      </c>
      <c r="F7" s="10"/>
      <c r="G7" t="s">
        <v>175</v>
      </c>
      <c r="H7">
        <v>0.40501744250101201</v>
      </c>
      <c r="I7" t="s">
        <v>173</v>
      </c>
      <c r="J7">
        <v>0.143170868298203</v>
      </c>
      <c r="K7" s="10"/>
      <c r="L7" t="s">
        <v>11</v>
      </c>
      <c r="M7">
        <v>0.38567559688331499</v>
      </c>
      <c r="N7" t="s">
        <v>86</v>
      </c>
      <c r="O7">
        <v>8.86959256810394E-2</v>
      </c>
      <c r="P7" s="10"/>
      <c r="Q7" t="s">
        <v>87</v>
      </c>
      <c r="R7">
        <v>0.50906485039220295</v>
      </c>
      <c r="S7" t="s">
        <v>195</v>
      </c>
      <c r="T7">
        <v>0.13445411306216801</v>
      </c>
    </row>
    <row r="8" spans="1:20" x14ac:dyDescent="0.2">
      <c r="A8" s="10"/>
      <c r="B8" t="s">
        <v>155</v>
      </c>
      <c r="C8">
        <v>0.26116682648228501</v>
      </c>
      <c r="D8" t="s">
        <v>111</v>
      </c>
      <c r="E8">
        <v>7.38328409854863E-2</v>
      </c>
      <c r="F8" s="10"/>
      <c r="G8" t="s">
        <v>9</v>
      </c>
      <c r="H8">
        <v>0.39055270311430101</v>
      </c>
      <c r="I8" t="s">
        <v>182</v>
      </c>
      <c r="J8">
        <v>0.11930905691516901</v>
      </c>
      <c r="K8" s="10"/>
      <c r="L8" t="s">
        <v>95</v>
      </c>
      <c r="M8">
        <v>0.38028976216280003</v>
      </c>
      <c r="N8" t="s">
        <v>87</v>
      </c>
      <c r="O8">
        <v>7.5025266942761404E-2</v>
      </c>
      <c r="P8" s="10"/>
      <c r="Q8" t="s">
        <v>168</v>
      </c>
      <c r="R8">
        <v>0.45476320597152398</v>
      </c>
      <c r="S8" t="s">
        <v>129</v>
      </c>
      <c r="T8">
        <v>0.12345715149294299</v>
      </c>
    </row>
    <row r="9" spans="1:20" x14ac:dyDescent="0.2">
      <c r="A9" s="10"/>
      <c r="B9" t="s">
        <v>89</v>
      </c>
      <c r="C9">
        <v>0.260305852936349</v>
      </c>
      <c r="D9" t="s">
        <v>134</v>
      </c>
      <c r="E9">
        <v>6.7680104236695807E-2</v>
      </c>
      <c r="F9" s="10"/>
      <c r="G9" t="s">
        <v>176</v>
      </c>
      <c r="H9">
        <v>0.37728743287782202</v>
      </c>
      <c r="I9" t="s">
        <v>14</v>
      </c>
      <c r="J9">
        <v>0.11930905691516901</v>
      </c>
      <c r="K9" s="10"/>
      <c r="L9" t="s">
        <v>19</v>
      </c>
      <c r="M9">
        <v>0.352329831293205</v>
      </c>
      <c r="N9" t="s">
        <v>108</v>
      </c>
      <c r="O9">
        <v>6.7371889496618598E-2</v>
      </c>
      <c r="P9" s="10"/>
      <c r="Q9" t="s">
        <v>156</v>
      </c>
      <c r="R9">
        <v>0.45280682402442601</v>
      </c>
      <c r="S9" t="s">
        <v>107</v>
      </c>
      <c r="T9">
        <v>0.102880959577452</v>
      </c>
    </row>
    <row r="10" spans="1:20" x14ac:dyDescent="0.2">
      <c r="A10" s="10"/>
      <c r="B10" t="s">
        <v>108</v>
      </c>
      <c r="C10">
        <v>0.22744050713515099</v>
      </c>
      <c r="D10" t="s">
        <v>162</v>
      </c>
      <c r="E10">
        <v>6.7680104236695807E-2</v>
      </c>
      <c r="F10" s="10"/>
      <c r="G10" t="s">
        <v>23</v>
      </c>
      <c r="H10">
        <v>0.37192535311866998</v>
      </c>
      <c r="I10" t="s">
        <v>174</v>
      </c>
      <c r="J10">
        <v>0.11930905691516901</v>
      </c>
      <c r="K10" s="10"/>
      <c r="L10" t="s">
        <v>149</v>
      </c>
      <c r="M10">
        <v>0.34573297285503801</v>
      </c>
      <c r="N10" t="s">
        <v>33</v>
      </c>
      <c r="O10">
        <v>5.9886123996994299E-2</v>
      </c>
      <c r="P10" s="10"/>
      <c r="Q10" t="s">
        <v>14</v>
      </c>
      <c r="R10">
        <v>0.42979419556337201</v>
      </c>
      <c r="S10" t="s">
        <v>191</v>
      </c>
      <c r="T10">
        <v>0.102880959577452</v>
      </c>
    </row>
    <row r="11" spans="1:20" x14ac:dyDescent="0.2">
      <c r="A11" s="10"/>
      <c r="B11" t="s">
        <v>156</v>
      </c>
      <c r="C11">
        <v>0.21966087338426701</v>
      </c>
      <c r="D11" t="s">
        <v>107</v>
      </c>
      <c r="E11">
        <v>6.7680104236695807E-2</v>
      </c>
      <c r="F11" s="10"/>
      <c r="G11" t="s">
        <v>14</v>
      </c>
      <c r="H11">
        <v>0.35406462893724999</v>
      </c>
      <c r="I11" t="s">
        <v>86</v>
      </c>
      <c r="J11">
        <v>0.10944361082682599</v>
      </c>
      <c r="K11" s="10"/>
      <c r="L11" t="s">
        <v>167</v>
      </c>
      <c r="M11">
        <v>0.33002559356337802</v>
      </c>
      <c r="N11" t="s">
        <v>107</v>
      </c>
      <c r="O11">
        <v>5.9886123996994299E-2</v>
      </c>
      <c r="P11" s="10"/>
      <c r="Q11" t="s">
        <v>187</v>
      </c>
      <c r="R11">
        <v>0.41822590114314301</v>
      </c>
      <c r="S11" t="s">
        <v>182</v>
      </c>
      <c r="T11">
        <v>8.2304767661962097E-2</v>
      </c>
    </row>
    <row r="12" spans="1:20" x14ac:dyDescent="0.2">
      <c r="A12" s="10"/>
      <c r="B12" t="s">
        <v>157</v>
      </c>
      <c r="C12">
        <v>0.21585462627482199</v>
      </c>
      <c r="D12" t="s">
        <v>163</v>
      </c>
      <c r="E12">
        <v>6.7680104236695807E-2</v>
      </c>
      <c r="F12" s="10"/>
      <c r="G12" t="s">
        <v>102</v>
      </c>
      <c r="H12">
        <v>0.34854531175536302</v>
      </c>
      <c r="I12" t="s">
        <v>175</v>
      </c>
      <c r="J12">
        <v>9.5447245532135697E-2</v>
      </c>
      <c r="K12" s="10"/>
      <c r="L12" t="s">
        <v>16</v>
      </c>
      <c r="M12">
        <v>0.31085697514570998</v>
      </c>
      <c r="N12" t="s">
        <v>171</v>
      </c>
      <c r="O12">
        <v>5.8580248466649901E-2</v>
      </c>
      <c r="P12" s="10"/>
      <c r="Q12" t="s">
        <v>11</v>
      </c>
      <c r="R12">
        <v>0.400606114467283</v>
      </c>
      <c r="S12" t="s">
        <v>14</v>
      </c>
      <c r="T12">
        <v>8.2304767661962097E-2</v>
      </c>
    </row>
    <row r="13" spans="1:20" x14ac:dyDescent="0.2">
      <c r="A13" s="10"/>
      <c r="B13" t="s">
        <v>158</v>
      </c>
      <c r="C13">
        <v>0.20644490996453899</v>
      </c>
      <c r="D13" t="s">
        <v>33</v>
      </c>
      <c r="E13">
        <v>6.1527367487905202E-2</v>
      </c>
      <c r="F13" s="10"/>
      <c r="G13" t="s">
        <v>112</v>
      </c>
      <c r="H13">
        <v>0.32507043826788701</v>
      </c>
      <c r="I13" t="s">
        <v>184</v>
      </c>
      <c r="J13">
        <v>9.5447245532135697E-2</v>
      </c>
      <c r="K13" s="10"/>
      <c r="L13" t="s">
        <v>168</v>
      </c>
      <c r="M13">
        <v>0.305154088605193</v>
      </c>
      <c r="N13" t="s">
        <v>172</v>
      </c>
      <c r="O13">
        <v>5.2927105757845899E-2</v>
      </c>
      <c r="P13" s="10"/>
      <c r="Q13" t="s">
        <v>188</v>
      </c>
      <c r="R13">
        <v>0.39959234879349698</v>
      </c>
      <c r="S13" t="s">
        <v>23</v>
      </c>
      <c r="T13">
        <v>8.2304767661962097E-2</v>
      </c>
    </row>
    <row r="14" spans="1:20" x14ac:dyDescent="0.2">
      <c r="A14" s="10"/>
      <c r="B14" t="s">
        <v>87</v>
      </c>
      <c r="C14">
        <v>0.19976551235893</v>
      </c>
      <c r="D14" t="s">
        <v>155</v>
      </c>
      <c r="E14">
        <v>6.1527367487905202E-2</v>
      </c>
      <c r="F14" s="10"/>
      <c r="G14" t="s">
        <v>177</v>
      </c>
      <c r="H14">
        <v>0.32445653348373998</v>
      </c>
      <c r="I14" t="s">
        <v>99</v>
      </c>
      <c r="J14">
        <v>9.5447245532135697E-2</v>
      </c>
      <c r="K14" s="10"/>
      <c r="L14" t="s">
        <v>114</v>
      </c>
      <c r="M14">
        <v>0.29084127683368999</v>
      </c>
      <c r="N14" t="s">
        <v>160</v>
      </c>
      <c r="O14">
        <v>5.240035849737E-2</v>
      </c>
      <c r="P14" s="10"/>
      <c r="Q14" t="s">
        <v>189</v>
      </c>
      <c r="R14">
        <v>0.39704387549637299</v>
      </c>
      <c r="S14" t="s">
        <v>157</v>
      </c>
      <c r="T14">
        <v>8.2304767661962097E-2</v>
      </c>
    </row>
    <row r="15" spans="1:20" x14ac:dyDescent="0.2">
      <c r="A15" s="10"/>
      <c r="B15" t="s">
        <v>88</v>
      </c>
      <c r="C15">
        <v>0.19865184450283199</v>
      </c>
      <c r="D15" t="s">
        <v>112</v>
      </c>
      <c r="E15">
        <v>6.1527367487905202E-2</v>
      </c>
      <c r="F15" s="10"/>
      <c r="G15" t="s">
        <v>178</v>
      </c>
      <c r="H15">
        <v>0.31461428408581099</v>
      </c>
      <c r="I15" t="s">
        <v>9</v>
      </c>
      <c r="J15">
        <v>9.5447245532135697E-2</v>
      </c>
      <c r="K15" s="10"/>
      <c r="L15" t="s">
        <v>25</v>
      </c>
      <c r="M15">
        <v>0.25732286559594397</v>
      </c>
      <c r="N15" t="s">
        <v>132</v>
      </c>
      <c r="O15">
        <v>5.240035849737E-2</v>
      </c>
      <c r="P15" s="10"/>
      <c r="Q15" t="s">
        <v>190</v>
      </c>
      <c r="R15">
        <v>0.392149080137909</v>
      </c>
      <c r="S15" t="s">
        <v>174</v>
      </c>
      <c r="T15">
        <v>8.2304767661962097E-2</v>
      </c>
    </row>
    <row r="16" spans="1:20" x14ac:dyDescent="0.2">
      <c r="A16" s="10"/>
      <c r="B16" t="s">
        <v>23</v>
      </c>
      <c r="C16">
        <v>0.18247818885728001</v>
      </c>
      <c r="D16" t="s">
        <v>67</v>
      </c>
      <c r="E16">
        <v>6.1527367487905202E-2</v>
      </c>
      <c r="F16" s="10"/>
      <c r="G16" t="s">
        <v>99</v>
      </c>
      <c r="H16">
        <v>0.261114191001389</v>
      </c>
      <c r="I16" t="s">
        <v>102</v>
      </c>
      <c r="J16">
        <v>9.5447245532135697E-2</v>
      </c>
      <c r="K16" s="10"/>
      <c r="L16" t="s">
        <v>154</v>
      </c>
      <c r="M16">
        <v>0.23180247439370699</v>
      </c>
      <c r="N16" t="s">
        <v>60</v>
      </c>
      <c r="O16">
        <v>5.240035849737E-2</v>
      </c>
      <c r="P16" s="10"/>
      <c r="Q16" t="s">
        <v>191</v>
      </c>
      <c r="R16">
        <v>0.387782839831675</v>
      </c>
      <c r="S16" t="s">
        <v>105</v>
      </c>
      <c r="T16">
        <v>8.2304767661962097E-2</v>
      </c>
    </row>
    <row r="17" spans="1:20" x14ac:dyDescent="0.2">
      <c r="A17" s="10"/>
      <c r="B17" t="s">
        <v>96</v>
      </c>
      <c r="C17">
        <v>0.180420812002729</v>
      </c>
      <c r="D17" t="s">
        <v>154</v>
      </c>
      <c r="E17">
        <v>6.0090289925064301E-2</v>
      </c>
      <c r="F17" s="10"/>
      <c r="G17" t="s">
        <v>179</v>
      </c>
      <c r="H17">
        <v>0.25766447876864801</v>
      </c>
      <c r="I17" t="s">
        <v>178</v>
      </c>
      <c r="J17">
        <v>7.1585434149101707E-2</v>
      </c>
      <c r="K17" s="10"/>
      <c r="L17" t="s">
        <v>108</v>
      </c>
      <c r="M17">
        <v>0.22412298308682399</v>
      </c>
      <c r="N17" t="s">
        <v>149</v>
      </c>
      <c r="O17">
        <v>5.240035849737E-2</v>
      </c>
      <c r="P17" s="10"/>
      <c r="Q17" t="s">
        <v>192</v>
      </c>
      <c r="R17">
        <v>0.38695294016499998</v>
      </c>
      <c r="S17" t="s">
        <v>196</v>
      </c>
      <c r="T17">
        <v>8.2304767661962097E-2</v>
      </c>
    </row>
    <row r="18" spans="1:20" x14ac:dyDescent="0.2">
      <c r="A18" s="10"/>
      <c r="B18" t="s">
        <v>159</v>
      </c>
      <c r="C18">
        <v>0.170588826942074</v>
      </c>
      <c r="D18" t="s">
        <v>157</v>
      </c>
      <c r="E18">
        <v>5.5374630739114701E-2</v>
      </c>
      <c r="F18" s="10"/>
      <c r="G18" t="s">
        <v>180</v>
      </c>
      <c r="H18">
        <v>0.25052560310077598</v>
      </c>
      <c r="I18" t="s">
        <v>133</v>
      </c>
      <c r="J18">
        <v>7.1585434149101707E-2</v>
      </c>
      <c r="K18" s="10"/>
      <c r="L18" t="s">
        <v>160</v>
      </c>
      <c r="M18">
        <v>0.216355124046758</v>
      </c>
      <c r="N18" t="s">
        <v>25</v>
      </c>
      <c r="O18">
        <v>5.240035849737E-2</v>
      </c>
      <c r="P18" s="10"/>
      <c r="Q18" t="s">
        <v>174</v>
      </c>
      <c r="R18">
        <v>0.37110763417991299</v>
      </c>
      <c r="S18" t="s">
        <v>190</v>
      </c>
      <c r="T18">
        <v>6.1728575746471497E-2</v>
      </c>
    </row>
    <row r="19" spans="1:20" x14ac:dyDescent="0.2">
      <c r="A19" s="10"/>
      <c r="B19" t="s">
        <v>160</v>
      </c>
      <c r="C19">
        <v>0.16627871987222201</v>
      </c>
      <c r="D19" t="s">
        <v>164</v>
      </c>
      <c r="E19">
        <v>5.5374630739114701E-2</v>
      </c>
      <c r="F19" s="10"/>
      <c r="G19" t="s">
        <v>181</v>
      </c>
      <c r="H19">
        <v>0.24686617229431401</v>
      </c>
      <c r="I19" t="s">
        <v>185</v>
      </c>
      <c r="J19">
        <v>7.1585434149101707E-2</v>
      </c>
      <c r="K19" s="10"/>
      <c r="L19" t="s">
        <v>112</v>
      </c>
      <c r="M19">
        <v>0.20751478474898299</v>
      </c>
      <c r="N19" t="s">
        <v>95</v>
      </c>
      <c r="O19">
        <v>5.240035849737E-2</v>
      </c>
      <c r="P19" s="10"/>
      <c r="Q19" t="s">
        <v>193</v>
      </c>
      <c r="R19">
        <v>0.35432358647346401</v>
      </c>
      <c r="S19" t="s">
        <v>197</v>
      </c>
      <c r="T19">
        <v>6.1728575746471497E-2</v>
      </c>
    </row>
    <row r="20" spans="1:20" x14ac:dyDescent="0.2">
      <c r="A20" s="10"/>
      <c r="B20" t="s">
        <v>149</v>
      </c>
      <c r="C20">
        <v>0.16162092941565001</v>
      </c>
      <c r="D20" t="s">
        <v>95</v>
      </c>
      <c r="E20">
        <v>5.5374630739114701E-2</v>
      </c>
      <c r="F20" s="10"/>
      <c r="G20" t="s">
        <v>182</v>
      </c>
      <c r="H20">
        <v>0.24384054411251099</v>
      </c>
      <c r="I20" t="s">
        <v>186</v>
      </c>
      <c r="J20">
        <v>7.1585434149101707E-2</v>
      </c>
      <c r="K20" s="10"/>
      <c r="L20" t="s">
        <v>169</v>
      </c>
      <c r="M20">
        <v>0.20158680145687399</v>
      </c>
      <c r="N20" t="s">
        <v>38</v>
      </c>
      <c r="O20">
        <v>5.240035849737E-2</v>
      </c>
      <c r="P20" s="10"/>
      <c r="Q20" t="s">
        <v>182</v>
      </c>
      <c r="R20">
        <v>0.34266789791041502</v>
      </c>
      <c r="S20" t="s">
        <v>198</v>
      </c>
      <c r="T20">
        <v>6.1728575746471497E-2</v>
      </c>
    </row>
    <row r="21" spans="1:20" x14ac:dyDescent="0.2">
      <c r="A21" s="1" t="s">
        <v>42</v>
      </c>
      <c r="B21" t="s">
        <v>161</v>
      </c>
      <c r="C21">
        <v>0.15564501632716601</v>
      </c>
      <c r="D21" t="s">
        <v>119</v>
      </c>
      <c r="E21">
        <v>4.92218939903242E-2</v>
      </c>
      <c r="F21" s="1" t="s">
        <v>42</v>
      </c>
      <c r="G21" t="s">
        <v>11</v>
      </c>
      <c r="H21">
        <v>0.22763142306425399</v>
      </c>
      <c r="I21" t="s">
        <v>112</v>
      </c>
      <c r="J21">
        <v>7.1585434149101707E-2</v>
      </c>
      <c r="K21" s="1" t="s">
        <v>42</v>
      </c>
      <c r="L21" t="s">
        <v>170</v>
      </c>
      <c r="M21">
        <v>0.194484385525865</v>
      </c>
      <c r="N21" t="s">
        <v>167</v>
      </c>
      <c r="O21">
        <v>5.2215023180763903E-2</v>
      </c>
      <c r="P21" s="1" t="s">
        <v>42</v>
      </c>
      <c r="Q21" t="s">
        <v>194</v>
      </c>
      <c r="R21">
        <v>0.339903938022596</v>
      </c>
      <c r="S21" t="s">
        <v>194</v>
      </c>
      <c r="T21">
        <v>6.1728575746471497E-2</v>
      </c>
    </row>
    <row r="22" spans="1:20" x14ac:dyDescent="0.2">
      <c r="A22" s="1">
        <v>3092</v>
      </c>
      <c r="F22" s="1">
        <v>747</v>
      </c>
      <c r="K22" s="1">
        <v>2658</v>
      </c>
      <c r="P22" s="1">
        <v>850</v>
      </c>
    </row>
    <row r="23" spans="1:20" s="5" customFormat="1" x14ac:dyDescent="0.2">
      <c r="A23" s="4"/>
      <c r="C23" s="5" t="s">
        <v>212</v>
      </c>
      <c r="D23" s="5" t="s">
        <v>213</v>
      </c>
      <c r="F23" s="4"/>
      <c r="H23" s="5" t="s">
        <v>212</v>
      </c>
      <c r="I23" s="5" t="s">
        <v>213</v>
      </c>
      <c r="K23" s="4"/>
      <c r="M23" s="5" t="s">
        <v>212</v>
      </c>
      <c r="N23" s="5" t="s">
        <v>213</v>
      </c>
      <c r="P23" s="4"/>
      <c r="R23" s="5" t="s">
        <v>212</v>
      </c>
      <c r="S23" s="5" t="s">
        <v>213</v>
      </c>
    </row>
    <row r="24" spans="1:20" x14ac:dyDescent="0.2">
      <c r="A24" s="1" t="s">
        <v>199</v>
      </c>
      <c r="B24" t="s">
        <v>134</v>
      </c>
      <c r="C24">
        <v>15</v>
      </c>
      <c r="D24">
        <v>4.8512289780077598E-3</v>
      </c>
      <c r="F24" s="1" t="s">
        <v>199</v>
      </c>
      <c r="G24" t="s">
        <v>134</v>
      </c>
      <c r="H24">
        <v>0</v>
      </c>
      <c r="I24">
        <v>0</v>
      </c>
      <c r="K24" s="1" t="s">
        <v>199</v>
      </c>
      <c r="L24" t="s">
        <v>134</v>
      </c>
      <c r="M24">
        <v>5</v>
      </c>
      <c r="N24">
        <v>1.8811136192626E-3</v>
      </c>
      <c r="P24" s="1" t="s">
        <v>199</v>
      </c>
      <c r="Q24" t="s">
        <v>134</v>
      </c>
      <c r="R24">
        <v>2</v>
      </c>
      <c r="S24">
        <v>2.3529411764705798E-3</v>
      </c>
    </row>
    <row r="25" spans="1:20" x14ac:dyDescent="0.2">
      <c r="B25" t="s">
        <v>210</v>
      </c>
      <c r="C25">
        <v>3</v>
      </c>
      <c r="D25">
        <v>9.7024579560155198E-4</v>
      </c>
      <c r="G25" t="s">
        <v>210</v>
      </c>
      <c r="H25">
        <v>0</v>
      </c>
      <c r="I25">
        <v>0</v>
      </c>
      <c r="L25" t="s">
        <v>210</v>
      </c>
      <c r="M25">
        <v>9</v>
      </c>
      <c r="N25">
        <v>3.3860045146726801E-3</v>
      </c>
      <c r="Q25" t="s">
        <v>210</v>
      </c>
      <c r="R25">
        <v>1</v>
      </c>
      <c r="S25">
        <v>1.1764705882352899E-3</v>
      </c>
    </row>
    <row r="26" spans="1:20" x14ac:dyDescent="0.2">
      <c r="B26" t="s">
        <v>200</v>
      </c>
      <c r="C26">
        <v>9</v>
      </c>
      <c r="D26">
        <v>2.91545189504373E-3</v>
      </c>
      <c r="G26" t="s">
        <v>200</v>
      </c>
      <c r="H26">
        <v>0</v>
      </c>
      <c r="I26">
        <v>0</v>
      </c>
      <c r="L26" t="s">
        <v>200</v>
      </c>
      <c r="M26">
        <v>10</v>
      </c>
      <c r="N26">
        <v>3.77358490566037E-3</v>
      </c>
      <c r="Q26" t="s">
        <v>200</v>
      </c>
      <c r="R26">
        <v>1</v>
      </c>
      <c r="S26">
        <v>1.1778563015312101E-3</v>
      </c>
    </row>
    <row r="27" spans="1:20" x14ac:dyDescent="0.2">
      <c r="B27" t="s">
        <v>201</v>
      </c>
      <c r="C27">
        <v>1</v>
      </c>
      <c r="D27">
        <v>3.23415265200517E-4</v>
      </c>
      <c r="G27" t="s">
        <v>201</v>
      </c>
      <c r="H27">
        <v>0</v>
      </c>
      <c r="I27">
        <v>0</v>
      </c>
      <c r="L27" t="s">
        <v>201</v>
      </c>
      <c r="M27">
        <v>7</v>
      </c>
      <c r="N27">
        <v>2.6335590669676399E-3</v>
      </c>
      <c r="Q27" t="s">
        <v>201</v>
      </c>
      <c r="R27">
        <v>1</v>
      </c>
      <c r="S27">
        <v>1.1764705882352899E-3</v>
      </c>
    </row>
    <row r="28" spans="1:20" x14ac:dyDescent="0.2">
      <c r="B28" t="s">
        <v>202</v>
      </c>
      <c r="C28">
        <v>1</v>
      </c>
      <c r="D28">
        <v>3.23415265200517E-4</v>
      </c>
      <c r="G28" t="s">
        <v>202</v>
      </c>
      <c r="H28">
        <v>0</v>
      </c>
      <c r="I28">
        <v>0</v>
      </c>
      <c r="L28" t="s">
        <v>202</v>
      </c>
      <c r="M28">
        <v>3</v>
      </c>
      <c r="N28">
        <v>1.12866817155756E-3</v>
      </c>
      <c r="Q28" t="s">
        <v>202</v>
      </c>
      <c r="R28">
        <v>0</v>
      </c>
      <c r="S28">
        <v>0</v>
      </c>
    </row>
    <row r="29" spans="1:20" x14ac:dyDescent="0.2">
      <c r="B29" t="s">
        <v>203</v>
      </c>
      <c r="C29">
        <v>2</v>
      </c>
      <c r="D29">
        <v>6.4683053040103498E-4</v>
      </c>
      <c r="G29" t="s">
        <v>203</v>
      </c>
      <c r="H29">
        <v>3</v>
      </c>
      <c r="I29">
        <v>4.0160642570281103E-3</v>
      </c>
      <c r="L29" t="s">
        <v>203</v>
      </c>
      <c r="M29">
        <v>6</v>
      </c>
      <c r="N29">
        <v>2.2573363431151201E-3</v>
      </c>
      <c r="Q29" t="s">
        <v>203</v>
      </c>
      <c r="R29">
        <v>10</v>
      </c>
      <c r="S29">
        <v>1.1764705882352899E-2</v>
      </c>
    </row>
    <row r="30" spans="1:20" x14ac:dyDescent="0.2">
      <c r="B30" t="s">
        <v>204</v>
      </c>
      <c r="C30">
        <v>1</v>
      </c>
      <c r="D30">
        <v>3.23415265200517E-4</v>
      </c>
      <c r="G30" t="s">
        <v>204</v>
      </c>
      <c r="H30">
        <v>0</v>
      </c>
      <c r="I30">
        <v>0</v>
      </c>
      <c r="L30" t="s">
        <v>204</v>
      </c>
      <c r="M30">
        <v>0</v>
      </c>
      <c r="N30">
        <v>0</v>
      </c>
      <c r="Q30" t="s">
        <v>204</v>
      </c>
      <c r="R30">
        <v>0</v>
      </c>
      <c r="S30">
        <v>0</v>
      </c>
    </row>
    <row r="31" spans="1:20" x14ac:dyDescent="0.2">
      <c r="B31" t="s">
        <v>205</v>
      </c>
      <c r="C31">
        <v>2</v>
      </c>
      <c r="D31">
        <v>6.4683053040103498E-4</v>
      </c>
      <c r="G31" t="s">
        <v>205</v>
      </c>
      <c r="H31">
        <v>2</v>
      </c>
      <c r="I31">
        <v>2.6773761713520701E-3</v>
      </c>
      <c r="L31" t="s">
        <v>205</v>
      </c>
      <c r="M31">
        <v>0</v>
      </c>
      <c r="N31">
        <v>0</v>
      </c>
      <c r="Q31" t="s">
        <v>205</v>
      </c>
      <c r="R31">
        <v>1</v>
      </c>
      <c r="S31">
        <v>1.1764705882352899E-3</v>
      </c>
    </row>
    <row r="32" spans="1:20" x14ac:dyDescent="0.2">
      <c r="B32" t="s">
        <v>196</v>
      </c>
      <c r="C32">
        <v>7</v>
      </c>
      <c r="D32">
        <v>2.2639068564036199E-3</v>
      </c>
      <c r="G32" t="s">
        <v>196</v>
      </c>
      <c r="H32">
        <v>3</v>
      </c>
      <c r="I32">
        <v>4.0160642570281103E-3</v>
      </c>
      <c r="L32" t="s">
        <v>196</v>
      </c>
      <c r="M32">
        <v>5</v>
      </c>
      <c r="N32">
        <v>1.8811136192626E-3</v>
      </c>
      <c r="Q32" t="s">
        <v>196</v>
      </c>
      <c r="R32">
        <v>6</v>
      </c>
      <c r="S32">
        <v>7.0588235294117598E-3</v>
      </c>
    </row>
    <row r="33" spans="1:19" x14ac:dyDescent="0.2">
      <c r="B33" t="s">
        <v>118</v>
      </c>
      <c r="C33">
        <v>2</v>
      </c>
      <c r="D33">
        <v>6.4683053040103498E-4</v>
      </c>
      <c r="G33" t="s">
        <v>118</v>
      </c>
      <c r="H33">
        <v>2</v>
      </c>
      <c r="I33">
        <v>2.6773761713520701E-3</v>
      </c>
      <c r="L33" t="s">
        <v>118</v>
      </c>
      <c r="M33">
        <v>5</v>
      </c>
      <c r="N33">
        <v>1.8811136192626E-3</v>
      </c>
      <c r="Q33" t="s">
        <v>118</v>
      </c>
      <c r="R33">
        <v>1</v>
      </c>
      <c r="S33">
        <v>1.1764705882352899E-3</v>
      </c>
    </row>
    <row r="34" spans="1:19" x14ac:dyDescent="0.2">
      <c r="B34" t="s">
        <v>206</v>
      </c>
      <c r="C34">
        <v>0</v>
      </c>
      <c r="D34">
        <v>0</v>
      </c>
      <c r="G34" t="s">
        <v>206</v>
      </c>
      <c r="H34">
        <v>0</v>
      </c>
      <c r="I34">
        <v>0</v>
      </c>
      <c r="L34" t="s">
        <v>206</v>
      </c>
      <c r="M34">
        <v>0</v>
      </c>
      <c r="N34">
        <v>0</v>
      </c>
      <c r="Q34" t="s">
        <v>206</v>
      </c>
      <c r="R34">
        <v>0</v>
      </c>
      <c r="S34">
        <v>0</v>
      </c>
    </row>
    <row r="35" spans="1:19" x14ac:dyDescent="0.2">
      <c r="B35" t="s">
        <v>209</v>
      </c>
      <c r="C35">
        <v>1</v>
      </c>
      <c r="D35">
        <v>3.23415265200517E-4</v>
      </c>
      <c r="G35" t="s">
        <v>209</v>
      </c>
      <c r="H35">
        <v>0</v>
      </c>
      <c r="I35">
        <v>0</v>
      </c>
      <c r="L35" t="s">
        <v>209</v>
      </c>
      <c r="M35">
        <v>0</v>
      </c>
      <c r="N35">
        <v>0</v>
      </c>
      <c r="Q35" t="s">
        <v>209</v>
      </c>
      <c r="R35">
        <v>2</v>
      </c>
      <c r="S35">
        <v>2.3529411764705798E-3</v>
      </c>
    </row>
    <row r="36" spans="1:19" x14ac:dyDescent="0.2">
      <c r="B36" t="s">
        <v>208</v>
      </c>
      <c r="C36">
        <v>1</v>
      </c>
      <c r="D36">
        <v>3.23415265200517E-4</v>
      </c>
      <c r="G36" t="s">
        <v>208</v>
      </c>
      <c r="H36">
        <v>0</v>
      </c>
      <c r="I36">
        <v>0</v>
      </c>
      <c r="L36" t="s">
        <v>208</v>
      </c>
      <c r="M36">
        <v>5</v>
      </c>
      <c r="N36">
        <v>1.8811136192626E-3</v>
      </c>
      <c r="Q36" t="s">
        <v>208</v>
      </c>
      <c r="R36">
        <v>0</v>
      </c>
      <c r="S36">
        <v>0</v>
      </c>
    </row>
    <row r="37" spans="1:19" x14ac:dyDescent="0.2">
      <c r="B37" t="s">
        <v>207</v>
      </c>
      <c r="C37">
        <v>0</v>
      </c>
      <c r="D37">
        <v>0</v>
      </c>
      <c r="G37" t="s">
        <v>207</v>
      </c>
      <c r="H37">
        <v>0</v>
      </c>
      <c r="I37">
        <v>0</v>
      </c>
      <c r="L37" t="s">
        <v>207</v>
      </c>
      <c r="M37">
        <v>0</v>
      </c>
      <c r="N37">
        <v>0</v>
      </c>
      <c r="Q37" t="s">
        <v>207</v>
      </c>
      <c r="R37">
        <v>0</v>
      </c>
      <c r="S37">
        <v>0</v>
      </c>
    </row>
    <row r="38" spans="1:19" x14ac:dyDescent="0.2">
      <c r="B38" t="s">
        <v>211</v>
      </c>
      <c r="C38">
        <v>0</v>
      </c>
      <c r="D38">
        <v>0</v>
      </c>
      <c r="G38" t="s">
        <v>211</v>
      </c>
      <c r="H38">
        <v>0</v>
      </c>
      <c r="I38">
        <v>0</v>
      </c>
      <c r="L38" t="s">
        <v>211</v>
      </c>
      <c r="M38">
        <v>0</v>
      </c>
      <c r="N38">
        <v>0</v>
      </c>
      <c r="Q38" t="s">
        <v>211</v>
      </c>
      <c r="R38">
        <v>0</v>
      </c>
      <c r="S38">
        <v>0</v>
      </c>
    </row>
    <row r="39" spans="1:19" x14ac:dyDescent="0.2">
      <c r="A39" s="1" t="s">
        <v>214</v>
      </c>
      <c r="B39" t="s">
        <v>132</v>
      </c>
      <c r="C39">
        <v>17</v>
      </c>
      <c r="D39">
        <v>5.50696469063816E-3</v>
      </c>
      <c r="F39" s="1" t="s">
        <v>214</v>
      </c>
      <c r="G39" t="s">
        <v>132</v>
      </c>
      <c r="H39">
        <v>0</v>
      </c>
      <c r="I39">
        <v>0</v>
      </c>
      <c r="K39" s="7" t="s">
        <v>214</v>
      </c>
      <c r="L39" t="s">
        <v>132</v>
      </c>
      <c r="M39">
        <v>8</v>
      </c>
      <c r="N39">
        <v>3.0188679245283E-3</v>
      </c>
      <c r="P39" s="7" t="s">
        <v>214</v>
      </c>
      <c r="Q39" t="s">
        <v>132</v>
      </c>
      <c r="R39">
        <v>0</v>
      </c>
      <c r="S39">
        <v>0</v>
      </c>
    </row>
    <row r="40" spans="1:19" x14ac:dyDescent="0.2">
      <c r="B40" t="s">
        <v>165</v>
      </c>
      <c r="C40">
        <v>5</v>
      </c>
      <c r="D40">
        <v>1.61969549724651E-3</v>
      </c>
      <c r="G40" t="s">
        <v>165</v>
      </c>
      <c r="H40">
        <v>0</v>
      </c>
      <c r="I40">
        <v>0</v>
      </c>
      <c r="L40" t="s">
        <v>165</v>
      </c>
      <c r="M40">
        <v>13</v>
      </c>
      <c r="N40">
        <v>4.90566037735849E-3</v>
      </c>
      <c r="Q40" t="s">
        <v>165</v>
      </c>
      <c r="R40">
        <v>0</v>
      </c>
      <c r="S40">
        <v>0</v>
      </c>
    </row>
    <row r="41" spans="1:19" x14ac:dyDescent="0.2">
      <c r="B41" t="s">
        <v>217</v>
      </c>
      <c r="C41">
        <v>0</v>
      </c>
      <c r="D41">
        <v>0</v>
      </c>
      <c r="G41" t="s">
        <v>217</v>
      </c>
      <c r="H41">
        <v>0</v>
      </c>
      <c r="I41">
        <v>0</v>
      </c>
      <c r="L41" t="s">
        <v>217</v>
      </c>
      <c r="M41">
        <v>0</v>
      </c>
      <c r="N41">
        <v>0</v>
      </c>
      <c r="Q41" t="s">
        <v>217</v>
      </c>
      <c r="R41">
        <v>0</v>
      </c>
      <c r="S41">
        <v>0</v>
      </c>
    </row>
    <row r="42" spans="1:19" x14ac:dyDescent="0.2">
      <c r="B42" t="s">
        <v>218</v>
      </c>
      <c r="C42">
        <v>0</v>
      </c>
      <c r="D42">
        <v>0</v>
      </c>
      <c r="G42" t="s">
        <v>218</v>
      </c>
      <c r="H42">
        <v>0</v>
      </c>
      <c r="I42">
        <v>0</v>
      </c>
      <c r="L42" t="s">
        <v>218</v>
      </c>
      <c r="M42">
        <v>0</v>
      </c>
      <c r="N42">
        <v>0</v>
      </c>
      <c r="Q42" t="s">
        <v>218</v>
      </c>
      <c r="R42">
        <v>0</v>
      </c>
      <c r="S42">
        <v>0</v>
      </c>
    </row>
    <row r="43" spans="1:19" x14ac:dyDescent="0.2">
      <c r="B43" t="s">
        <v>215</v>
      </c>
      <c r="C43">
        <v>2</v>
      </c>
      <c r="D43">
        <v>6.4787819889860696E-4</v>
      </c>
      <c r="G43" t="s">
        <v>215</v>
      </c>
      <c r="H43">
        <v>0</v>
      </c>
      <c r="I43">
        <v>0</v>
      </c>
      <c r="L43" t="s">
        <v>215</v>
      </c>
      <c r="M43">
        <v>0</v>
      </c>
      <c r="N43">
        <v>0</v>
      </c>
      <c r="Q43" t="s">
        <v>215</v>
      </c>
      <c r="R43">
        <v>0</v>
      </c>
      <c r="S43">
        <v>0</v>
      </c>
    </row>
    <row r="44" spans="1:19" x14ac:dyDescent="0.2">
      <c r="B44" t="s">
        <v>216</v>
      </c>
      <c r="C44">
        <v>0</v>
      </c>
      <c r="D44">
        <v>0</v>
      </c>
      <c r="G44" t="s">
        <v>216</v>
      </c>
      <c r="H44">
        <v>0</v>
      </c>
      <c r="I44">
        <v>0</v>
      </c>
      <c r="L44" t="s">
        <v>216</v>
      </c>
      <c r="M44">
        <v>0</v>
      </c>
      <c r="N44">
        <v>0</v>
      </c>
      <c r="Q44" t="s">
        <v>216</v>
      </c>
      <c r="R44">
        <v>0</v>
      </c>
      <c r="S44">
        <v>0</v>
      </c>
    </row>
    <row r="45" spans="1:19" x14ac:dyDescent="0.2">
      <c r="B45" t="s">
        <v>18</v>
      </c>
      <c r="C45">
        <v>0</v>
      </c>
      <c r="D45">
        <v>0</v>
      </c>
      <c r="G45" t="s">
        <v>18</v>
      </c>
      <c r="H45">
        <v>0</v>
      </c>
      <c r="I45">
        <v>0</v>
      </c>
      <c r="L45" t="s">
        <v>18</v>
      </c>
      <c r="M45">
        <v>0</v>
      </c>
      <c r="N45">
        <v>0</v>
      </c>
      <c r="Q45" t="s">
        <v>18</v>
      </c>
      <c r="R45">
        <v>0</v>
      </c>
      <c r="S45">
        <v>0</v>
      </c>
    </row>
    <row r="46" spans="1:19" x14ac:dyDescent="0.2">
      <c r="B46" t="s">
        <v>23</v>
      </c>
      <c r="C46">
        <v>8</v>
      </c>
      <c r="D46">
        <v>2.59151279559442E-3</v>
      </c>
      <c r="G46" t="s">
        <v>23</v>
      </c>
      <c r="H46">
        <v>7</v>
      </c>
      <c r="I46">
        <v>9.3708165997322592E-3</v>
      </c>
      <c r="L46" t="s">
        <v>23</v>
      </c>
      <c r="M46">
        <v>1</v>
      </c>
      <c r="N46">
        <v>3.7735849056603701E-4</v>
      </c>
      <c r="Q46" t="s">
        <v>23</v>
      </c>
      <c r="R46">
        <v>5</v>
      </c>
      <c r="S46">
        <v>5.8892815076560601E-3</v>
      </c>
    </row>
    <row r="47" spans="1:19" x14ac:dyDescent="0.2">
      <c r="B47" t="s">
        <v>219</v>
      </c>
      <c r="C47">
        <v>0</v>
      </c>
      <c r="D47">
        <v>0</v>
      </c>
      <c r="G47" t="s">
        <v>219</v>
      </c>
      <c r="H47">
        <v>0</v>
      </c>
      <c r="I47">
        <v>0</v>
      </c>
      <c r="L47" t="s">
        <v>219</v>
      </c>
      <c r="M47">
        <v>1</v>
      </c>
      <c r="N47">
        <v>3.7735849056603701E-4</v>
      </c>
      <c r="Q47" t="s">
        <v>219</v>
      </c>
      <c r="R47">
        <v>0</v>
      </c>
      <c r="S47">
        <v>0</v>
      </c>
    </row>
    <row r="48" spans="1:19" x14ac:dyDescent="0.2">
      <c r="B48" t="s">
        <v>220</v>
      </c>
      <c r="C48">
        <v>0</v>
      </c>
      <c r="D48">
        <v>0</v>
      </c>
      <c r="G48" t="s">
        <v>220</v>
      </c>
      <c r="H48">
        <v>0</v>
      </c>
      <c r="I48">
        <v>0</v>
      </c>
      <c r="L48" t="s">
        <v>220</v>
      </c>
      <c r="M48">
        <v>1</v>
      </c>
      <c r="N48">
        <v>3.7735849056603701E-4</v>
      </c>
      <c r="Q48" t="s">
        <v>220</v>
      </c>
      <c r="R48">
        <v>1</v>
      </c>
      <c r="S48">
        <v>1.1778563015312101E-3</v>
      </c>
    </row>
    <row r="49" spans="1:19" x14ac:dyDescent="0.2">
      <c r="B49" t="s">
        <v>68</v>
      </c>
      <c r="C49">
        <v>4</v>
      </c>
      <c r="D49">
        <v>1.29575639779721E-3</v>
      </c>
      <c r="G49" t="s">
        <v>68</v>
      </c>
      <c r="H49">
        <v>1</v>
      </c>
      <c r="I49">
        <v>1.3386880856760301E-3</v>
      </c>
      <c r="L49" t="s">
        <v>68</v>
      </c>
      <c r="M49">
        <v>4</v>
      </c>
      <c r="N49">
        <v>1.50943396226415E-3</v>
      </c>
      <c r="Q49" t="s">
        <v>68</v>
      </c>
      <c r="R49">
        <v>1</v>
      </c>
      <c r="S49">
        <v>1.1778563015312101E-3</v>
      </c>
    </row>
    <row r="50" spans="1:19" x14ac:dyDescent="0.2">
      <c r="B50" t="s">
        <v>14</v>
      </c>
      <c r="C50">
        <v>3</v>
      </c>
      <c r="D50">
        <v>9.7181729834791E-4</v>
      </c>
      <c r="G50" t="s">
        <v>14</v>
      </c>
      <c r="H50">
        <v>5</v>
      </c>
      <c r="I50">
        <v>6.6934404283801796E-3</v>
      </c>
      <c r="L50" t="s">
        <v>14</v>
      </c>
      <c r="M50">
        <v>4</v>
      </c>
      <c r="N50">
        <v>1.50943396226415E-3</v>
      </c>
      <c r="Q50" t="s">
        <v>14</v>
      </c>
      <c r="R50">
        <v>5</v>
      </c>
      <c r="S50">
        <v>5.8892815076560601E-3</v>
      </c>
    </row>
    <row r="51" spans="1:19" x14ac:dyDescent="0.2">
      <c r="B51" t="s">
        <v>221</v>
      </c>
      <c r="C51">
        <v>4</v>
      </c>
      <c r="D51">
        <v>1.29575639779721E-3</v>
      </c>
      <c r="G51" t="s">
        <v>221</v>
      </c>
      <c r="H51">
        <v>0</v>
      </c>
      <c r="I51">
        <v>0</v>
      </c>
      <c r="L51" t="s">
        <v>221</v>
      </c>
      <c r="M51">
        <v>3</v>
      </c>
      <c r="N51">
        <v>1.13207547169811E-3</v>
      </c>
      <c r="Q51" t="s">
        <v>221</v>
      </c>
      <c r="R51">
        <v>2</v>
      </c>
      <c r="S51">
        <v>2.3557126030624201E-3</v>
      </c>
    </row>
    <row r="52" spans="1:19" x14ac:dyDescent="0.2">
      <c r="B52" t="s">
        <v>222</v>
      </c>
      <c r="C52">
        <v>3</v>
      </c>
      <c r="D52">
        <v>9.7181729834791E-4</v>
      </c>
      <c r="G52" t="s">
        <v>222</v>
      </c>
      <c r="H52">
        <v>0</v>
      </c>
      <c r="I52">
        <v>0</v>
      </c>
      <c r="L52" t="s">
        <v>222</v>
      </c>
      <c r="M52">
        <v>4</v>
      </c>
      <c r="N52">
        <v>1.50943396226415E-3</v>
      </c>
      <c r="Q52" t="s">
        <v>222</v>
      </c>
      <c r="R52">
        <v>3</v>
      </c>
      <c r="S52">
        <v>3.53356890459363E-3</v>
      </c>
    </row>
    <row r="54" spans="1:19" x14ac:dyDescent="0.2">
      <c r="A54" s="1" t="s">
        <v>227</v>
      </c>
      <c r="B54" t="s">
        <v>223</v>
      </c>
      <c r="C54">
        <v>48</v>
      </c>
      <c r="D54">
        <f>D43*24</f>
        <v>1.5549076773566567E-2</v>
      </c>
      <c r="F54" s="1" t="s">
        <v>227</v>
      </c>
      <c r="G54" t="s">
        <v>223</v>
      </c>
      <c r="H54">
        <v>25</v>
      </c>
      <c r="I54">
        <f>I49*25</f>
        <v>3.346720214190075E-2</v>
      </c>
      <c r="K54" s="1" t="s">
        <v>227</v>
      </c>
      <c r="L54" t="s">
        <v>223</v>
      </c>
      <c r="M54">
        <v>63</v>
      </c>
      <c r="N54">
        <f>N48*63</f>
        <v>2.3773584905660332E-2</v>
      </c>
      <c r="P54" s="1" t="s">
        <v>227</v>
      </c>
      <c r="Q54" t="s">
        <v>223</v>
      </c>
      <c r="R54">
        <v>9</v>
      </c>
      <c r="S54">
        <f>S52*3</f>
        <v>1.060070671378089E-2</v>
      </c>
    </row>
    <row r="55" spans="1:19" x14ac:dyDescent="0.2">
      <c r="B55" t="s">
        <v>103</v>
      </c>
      <c r="C55">
        <v>76</v>
      </c>
      <c r="D55">
        <v>2.4619371558146998E-2</v>
      </c>
      <c r="G55" t="s">
        <v>103</v>
      </c>
      <c r="H55">
        <v>16</v>
      </c>
      <c r="I55">
        <v>2.1419009370816599E-2</v>
      </c>
      <c r="L55" t="s">
        <v>103</v>
      </c>
      <c r="M55">
        <v>48</v>
      </c>
      <c r="N55">
        <v>1.8113207547169798E-2</v>
      </c>
      <c r="Q55" t="s">
        <v>103</v>
      </c>
      <c r="R55">
        <v>31</v>
      </c>
      <c r="S55">
        <v>3.6513545347467598E-2</v>
      </c>
    </row>
    <row r="56" spans="1:19" x14ac:dyDescent="0.2">
      <c r="B56" t="s">
        <v>226</v>
      </c>
      <c r="C56">
        <v>5</v>
      </c>
      <c r="D56">
        <v>1.61969549724651E-3</v>
      </c>
      <c r="G56" t="s">
        <v>226</v>
      </c>
      <c r="H56">
        <v>3</v>
      </c>
      <c r="I56">
        <v>4.0160642570281103E-3</v>
      </c>
      <c r="L56" t="s">
        <v>226</v>
      </c>
      <c r="M56">
        <v>6</v>
      </c>
      <c r="N56">
        <v>2.26415094339622E-3</v>
      </c>
      <c r="Q56" t="s">
        <v>226</v>
      </c>
      <c r="R56">
        <v>10</v>
      </c>
      <c r="S56">
        <v>1.1778563015312099E-2</v>
      </c>
    </row>
  </sheetData>
  <mergeCells count="4">
    <mergeCell ref="A1:A20"/>
    <mergeCell ref="F1:F20"/>
    <mergeCell ref="K1:K20"/>
    <mergeCell ref="P1:P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朱立倫</vt:lpstr>
      <vt:lpstr>2 蔡英文</vt:lpstr>
      <vt:lpstr>3 宋楚瑜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2016-01-05T17:10:49Z</dcterms:created>
  <dcterms:modified xsi:type="dcterms:W3CDTF">2016-01-06T17:02:55Z</dcterms:modified>
</cp:coreProperties>
</file>