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shaoli/Documents/Academic/infm600/week11/ds/"/>
    </mc:Choice>
  </mc:AlternateContent>
  <xr:revisionPtr revIDLastSave="0" documentId="13_ncr:1_{CBA8E803-0101-9443-B7BE-1ACAD2562F45}" xr6:coauthVersionLast="45" xr6:coauthVersionMax="45" xr10:uidLastSave="{00000000-0000-0000-0000-000000000000}"/>
  <bookViews>
    <workbookView xWindow="8040" yWindow="3360" windowWidth="23420" windowHeight="17440" xr2:uid="{97C5D80F-9423-674F-A740-75A321CF425C}"/>
  </bookViews>
  <sheets>
    <sheet name="Sheet1" sheetId="1" r:id="rId1"/>
  </sheets>
  <definedNames>
    <definedName name="_xlnm._FilterDatabase" localSheetId="0" hidden="1">Sheet1!$A$1:$B$15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21" i="1" l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20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81" i="1"/>
  <c r="S81" i="1" s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81" i="1"/>
  <c r="Q72" i="1"/>
  <c r="P72" i="1"/>
  <c r="R28" i="1" s="1"/>
  <c r="J68" i="1"/>
  <c r="I68" i="1"/>
  <c r="K24" i="1" s="1"/>
  <c r="C73" i="1"/>
  <c r="B73" i="1"/>
  <c r="D21" i="1" s="1"/>
  <c r="P16" i="1"/>
  <c r="P14" i="1"/>
  <c r="M17" i="1"/>
  <c r="O14" i="1" s="1"/>
  <c r="G15" i="1"/>
  <c r="I13" i="1" s="1"/>
  <c r="K7" i="1"/>
  <c r="K6" i="1"/>
  <c r="H10" i="1"/>
  <c r="J9" i="1" s="1"/>
  <c r="C2" i="1"/>
  <c r="C3" i="1" s="1"/>
  <c r="L88" i="1" l="1"/>
  <c r="L126" i="1"/>
  <c r="S83" i="1"/>
  <c r="L82" i="1"/>
  <c r="L91" i="1"/>
  <c r="L130" i="1"/>
  <c r="L117" i="1"/>
  <c r="L128" i="1"/>
  <c r="L127" i="1"/>
  <c r="L94" i="1"/>
  <c r="L105" i="1"/>
  <c r="S85" i="1"/>
  <c r="L103" i="1"/>
  <c r="L102" i="1"/>
  <c r="S84" i="1"/>
  <c r="L101" i="1"/>
  <c r="L123" i="1"/>
  <c r="L111" i="1"/>
  <c r="L99" i="1"/>
  <c r="L87" i="1"/>
  <c r="L110" i="1"/>
  <c r="L86" i="1"/>
  <c r="L81" i="1"/>
  <c r="T81" i="1" s="1"/>
  <c r="L121" i="1"/>
  <c r="L109" i="1"/>
  <c r="L97" i="1"/>
  <c r="L85" i="1"/>
  <c r="L106" i="1"/>
  <c r="L129" i="1"/>
  <c r="L116" i="1"/>
  <c r="L92" i="1"/>
  <c r="L115" i="1"/>
  <c r="S86" i="1"/>
  <c r="L90" i="1"/>
  <c r="L122" i="1"/>
  <c r="L98" i="1"/>
  <c r="L132" i="1"/>
  <c r="L120" i="1"/>
  <c r="L108" i="1"/>
  <c r="L96" i="1"/>
  <c r="L84" i="1"/>
  <c r="L131" i="1"/>
  <c r="L119" i="1"/>
  <c r="L107" i="1"/>
  <c r="L95" i="1"/>
  <c r="L83" i="1"/>
  <c r="T83" i="1" s="1"/>
  <c r="L93" i="1"/>
  <c r="S122" i="1"/>
  <c r="L118" i="1"/>
  <c r="L104" i="1"/>
  <c r="S90" i="1"/>
  <c r="L114" i="1"/>
  <c r="S97" i="1"/>
  <c r="L125" i="1"/>
  <c r="L113" i="1"/>
  <c r="L89" i="1"/>
  <c r="S96" i="1"/>
  <c r="L124" i="1"/>
  <c r="L112" i="1"/>
  <c r="L100" i="1"/>
  <c r="S82" i="1"/>
  <c r="S112" i="1"/>
  <c r="S110" i="1"/>
  <c r="S109" i="1"/>
  <c r="S95" i="1"/>
  <c r="S119" i="1"/>
  <c r="S93" i="1"/>
  <c r="S118" i="1"/>
  <c r="S105" i="1"/>
  <c r="S92" i="1"/>
  <c r="S108" i="1"/>
  <c r="S107" i="1"/>
  <c r="S117" i="1"/>
  <c r="S104" i="1"/>
  <c r="S91" i="1"/>
  <c r="S120" i="1"/>
  <c r="S116" i="1"/>
  <c r="S103" i="1"/>
  <c r="S115" i="1"/>
  <c r="S102" i="1"/>
  <c r="S89" i="1"/>
  <c r="S121" i="1"/>
  <c r="S126" i="1"/>
  <c r="S114" i="1"/>
  <c r="S101" i="1"/>
  <c r="S88" i="1"/>
  <c r="S125" i="1"/>
  <c r="S113" i="1"/>
  <c r="S100" i="1"/>
  <c r="S87" i="1"/>
  <c r="S99" i="1"/>
  <c r="S124" i="1"/>
  <c r="S123" i="1"/>
  <c r="S111" i="1"/>
  <c r="S98" i="1"/>
  <c r="S106" i="1"/>
  <c r="S94" i="1"/>
  <c r="D52" i="1"/>
  <c r="K57" i="1"/>
  <c r="K58" i="1"/>
  <c r="K41" i="1"/>
  <c r="D44" i="1"/>
  <c r="K35" i="1"/>
  <c r="K34" i="1"/>
  <c r="K47" i="1"/>
  <c r="K54" i="1"/>
  <c r="K53" i="1"/>
  <c r="K31" i="1"/>
  <c r="K30" i="1"/>
  <c r="K20" i="1"/>
  <c r="L20" i="1" s="1"/>
  <c r="K46" i="1"/>
  <c r="K29" i="1"/>
  <c r="K67" i="1"/>
  <c r="K45" i="1"/>
  <c r="K23" i="1"/>
  <c r="K56" i="1"/>
  <c r="K55" i="1"/>
  <c r="K33" i="1"/>
  <c r="K66" i="1"/>
  <c r="K44" i="1"/>
  <c r="K22" i="1"/>
  <c r="K65" i="1"/>
  <c r="K43" i="1"/>
  <c r="K21" i="1"/>
  <c r="K32" i="1"/>
  <c r="K59" i="1"/>
  <c r="K42" i="1"/>
  <c r="R27" i="1"/>
  <c r="R63" i="1"/>
  <c r="R51" i="1"/>
  <c r="R39" i="1"/>
  <c r="R50" i="1"/>
  <c r="R38" i="1"/>
  <c r="R61" i="1"/>
  <c r="D43" i="1"/>
  <c r="R24" i="1"/>
  <c r="R37" i="1"/>
  <c r="R35" i="1"/>
  <c r="R26" i="1"/>
  <c r="R49" i="1"/>
  <c r="R60" i="1"/>
  <c r="R59" i="1"/>
  <c r="D40" i="1"/>
  <c r="R70" i="1"/>
  <c r="R45" i="1"/>
  <c r="D64" i="1"/>
  <c r="D31" i="1"/>
  <c r="K64" i="1"/>
  <c r="K52" i="1"/>
  <c r="K40" i="1"/>
  <c r="K28" i="1"/>
  <c r="R68" i="1"/>
  <c r="R56" i="1"/>
  <c r="R44" i="1"/>
  <c r="R32" i="1"/>
  <c r="R25" i="1"/>
  <c r="J8" i="1"/>
  <c r="R23" i="1"/>
  <c r="D66" i="1"/>
  <c r="R22" i="1"/>
  <c r="D32" i="1"/>
  <c r="R57" i="1"/>
  <c r="D56" i="1"/>
  <c r="D30" i="1"/>
  <c r="K63" i="1"/>
  <c r="K51" i="1"/>
  <c r="K39" i="1"/>
  <c r="K27" i="1"/>
  <c r="R67" i="1"/>
  <c r="R55" i="1"/>
  <c r="R43" i="1"/>
  <c r="R31" i="1"/>
  <c r="R62" i="1"/>
  <c r="R36" i="1"/>
  <c r="R71" i="1"/>
  <c r="R46" i="1"/>
  <c r="D65" i="1"/>
  <c r="D55" i="1"/>
  <c r="D29" i="1"/>
  <c r="K62" i="1"/>
  <c r="K50" i="1"/>
  <c r="K38" i="1"/>
  <c r="K26" i="1"/>
  <c r="R66" i="1"/>
  <c r="R54" i="1"/>
  <c r="R42" i="1"/>
  <c r="R30" i="1"/>
  <c r="D68" i="1"/>
  <c r="R20" i="1"/>
  <c r="D67" i="1"/>
  <c r="R47" i="1"/>
  <c r="J7" i="1"/>
  <c r="R58" i="1"/>
  <c r="R34" i="1"/>
  <c r="R69" i="1"/>
  <c r="R21" i="1"/>
  <c r="O16" i="1"/>
  <c r="D54" i="1"/>
  <c r="D28" i="1"/>
  <c r="K61" i="1"/>
  <c r="K49" i="1"/>
  <c r="K37" i="1"/>
  <c r="K25" i="1"/>
  <c r="R65" i="1"/>
  <c r="R53" i="1"/>
  <c r="R41" i="1"/>
  <c r="R29" i="1"/>
  <c r="D42" i="1"/>
  <c r="R48" i="1"/>
  <c r="D41" i="1"/>
  <c r="R33" i="1"/>
  <c r="D53" i="1"/>
  <c r="K60" i="1"/>
  <c r="K48" i="1"/>
  <c r="K36" i="1"/>
  <c r="R64" i="1"/>
  <c r="R52" i="1"/>
  <c r="R40" i="1"/>
  <c r="D63" i="1"/>
  <c r="D51" i="1"/>
  <c r="D39" i="1"/>
  <c r="D27" i="1"/>
  <c r="D62" i="1"/>
  <c r="D50" i="1"/>
  <c r="D38" i="1"/>
  <c r="D26" i="1"/>
  <c r="D73" i="1"/>
  <c r="D61" i="1"/>
  <c r="D49" i="1"/>
  <c r="D37" i="1"/>
  <c r="D25" i="1"/>
  <c r="O13" i="1"/>
  <c r="D20" i="1"/>
  <c r="D72" i="1"/>
  <c r="D60" i="1"/>
  <c r="D48" i="1"/>
  <c r="D36" i="1"/>
  <c r="D24" i="1"/>
  <c r="I14" i="1"/>
  <c r="D71" i="1"/>
  <c r="D59" i="1"/>
  <c r="D47" i="1"/>
  <c r="D35" i="1"/>
  <c r="D23" i="1"/>
  <c r="D70" i="1"/>
  <c r="D58" i="1"/>
  <c r="D46" i="1"/>
  <c r="D34" i="1"/>
  <c r="D22" i="1"/>
  <c r="J6" i="1"/>
  <c r="O15" i="1"/>
  <c r="D69" i="1"/>
  <c r="D57" i="1"/>
  <c r="D45" i="1"/>
  <c r="D33" i="1"/>
  <c r="C4" i="1"/>
  <c r="T82" i="1" l="1"/>
  <c r="T84" i="1"/>
  <c r="T85" i="1"/>
  <c r="L24" i="1"/>
  <c r="L23" i="1"/>
  <c r="L21" i="1"/>
  <c r="M21" i="1" s="1"/>
  <c r="L63" i="1"/>
  <c r="L53" i="1"/>
  <c r="L22" i="1"/>
  <c r="L36" i="1"/>
  <c r="L41" i="1"/>
  <c r="S28" i="1"/>
  <c r="S40" i="1"/>
  <c r="S52" i="1"/>
  <c r="S64" i="1"/>
  <c r="S21" i="1"/>
  <c r="S23" i="1"/>
  <c r="S60" i="1"/>
  <c r="S29" i="1"/>
  <c r="S41" i="1"/>
  <c r="S53" i="1"/>
  <c r="S65" i="1"/>
  <c r="S45" i="1"/>
  <c r="S46" i="1"/>
  <c r="S36" i="1"/>
  <c r="S61" i="1"/>
  <c r="S30" i="1"/>
  <c r="S42" i="1"/>
  <c r="S54" i="1"/>
  <c r="S66" i="1"/>
  <c r="S47" i="1"/>
  <c r="S39" i="1"/>
  <c r="S31" i="1"/>
  <c r="S43" i="1"/>
  <c r="S55" i="1"/>
  <c r="S67" i="1"/>
  <c r="S58" i="1"/>
  <c r="S35" i="1"/>
  <c r="S59" i="1"/>
  <c r="S48" i="1"/>
  <c r="S63" i="1"/>
  <c r="S32" i="1"/>
  <c r="S44" i="1"/>
  <c r="S56" i="1"/>
  <c r="S20" i="1"/>
  <c r="M20" i="1" s="1"/>
  <c r="S33" i="1"/>
  <c r="S57" i="1"/>
  <c r="S22" i="1"/>
  <c r="S34" i="1"/>
  <c r="S27" i="1"/>
  <c r="S51" i="1"/>
  <c r="S24" i="1"/>
  <c r="S25" i="1"/>
  <c r="S37" i="1"/>
  <c r="S49" i="1"/>
  <c r="S26" i="1"/>
  <c r="S38" i="1"/>
  <c r="S50" i="1"/>
  <c r="S62" i="1"/>
  <c r="L31" i="1"/>
  <c r="L44" i="1"/>
  <c r="L27" i="1"/>
  <c r="L56" i="1"/>
  <c r="L26" i="1"/>
  <c r="L38" i="1"/>
  <c r="L29" i="1"/>
  <c r="L33" i="1"/>
  <c r="L65" i="1"/>
  <c r="L67" i="1"/>
  <c r="E21" i="1"/>
  <c r="E33" i="1"/>
  <c r="E45" i="1"/>
  <c r="E57" i="1"/>
  <c r="E69" i="1"/>
  <c r="E39" i="1"/>
  <c r="E44" i="1"/>
  <c r="E22" i="1"/>
  <c r="E34" i="1"/>
  <c r="E46" i="1"/>
  <c r="E58" i="1"/>
  <c r="E70" i="1"/>
  <c r="E26" i="1"/>
  <c r="E27" i="1"/>
  <c r="E64" i="1"/>
  <c r="E56" i="1"/>
  <c r="E23" i="1"/>
  <c r="E35" i="1"/>
  <c r="E47" i="1"/>
  <c r="E59" i="1"/>
  <c r="E71" i="1"/>
  <c r="E50" i="1"/>
  <c r="E63" i="1"/>
  <c r="E28" i="1"/>
  <c r="E65" i="1"/>
  <c r="E24" i="1"/>
  <c r="E36" i="1"/>
  <c r="E48" i="1"/>
  <c r="E60" i="1"/>
  <c r="E72" i="1"/>
  <c r="E62" i="1"/>
  <c r="E51" i="1"/>
  <c r="E52" i="1"/>
  <c r="E25" i="1"/>
  <c r="E37" i="1"/>
  <c r="E49" i="1"/>
  <c r="E61" i="1"/>
  <c r="E20" i="1"/>
  <c r="E38" i="1"/>
  <c r="E40" i="1"/>
  <c r="E41" i="1"/>
  <c r="E68" i="1"/>
  <c r="E29" i="1"/>
  <c r="E53" i="1"/>
  <c r="E32" i="1"/>
  <c r="E30" i="1"/>
  <c r="E42" i="1"/>
  <c r="E54" i="1"/>
  <c r="E66" i="1"/>
  <c r="E31" i="1"/>
  <c r="E43" i="1"/>
  <c r="E55" i="1"/>
  <c r="E67" i="1"/>
  <c r="L54" i="1"/>
  <c r="L45" i="1"/>
  <c r="L58" i="1"/>
  <c r="L51" i="1"/>
  <c r="L42" i="1"/>
  <c r="L50" i="1"/>
  <c r="L66" i="1"/>
  <c r="L39" i="1"/>
  <c r="L57" i="1"/>
  <c r="L46" i="1"/>
  <c r="L34" i="1"/>
  <c r="L61" i="1"/>
  <c r="L32" i="1"/>
  <c r="L55" i="1"/>
  <c r="L62" i="1"/>
  <c r="L40" i="1"/>
  <c r="L59" i="1"/>
  <c r="L35" i="1"/>
  <c r="L49" i="1"/>
  <c r="L28" i="1"/>
  <c r="L60" i="1"/>
  <c r="L43" i="1"/>
  <c r="L30" i="1"/>
  <c r="L52" i="1"/>
  <c r="L25" i="1"/>
  <c r="L47" i="1"/>
  <c r="L64" i="1"/>
  <c r="L48" i="1"/>
  <c r="L37" i="1"/>
  <c r="C5" i="1"/>
  <c r="M22" i="1" l="1"/>
  <c r="M23" i="1"/>
  <c r="M24" i="1"/>
  <c r="C6" i="1"/>
  <c r="C7" i="1" l="1"/>
  <c r="C8" i="1" l="1"/>
  <c r="C9" i="1" l="1"/>
  <c r="C10" i="1" l="1"/>
  <c r="C11" i="1" l="1"/>
  <c r="C12" i="1" l="1"/>
  <c r="C13" i="1" l="1"/>
  <c r="C14" i="1" l="1"/>
  <c r="C15" i="1" l="1"/>
  <c r="D14" i="1" s="1"/>
  <c r="D15" i="1" l="1"/>
  <c r="D2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<sst xmlns="http://schemas.openxmlformats.org/spreadsheetml/2006/main" count="68" uniqueCount="26">
  <si>
    <t>&gt;12</t>
  </si>
  <si>
    <t>last_duration_year</t>
  </si>
  <si>
    <t>cnt</t>
  </si>
  <si>
    <t>person_cnt</t>
  </si>
  <si>
    <t>country_change</t>
  </si>
  <si>
    <t>city_change</t>
  </si>
  <si>
    <t>role_change</t>
  </si>
  <si>
    <t>sum</t>
  </si>
  <si>
    <t>total</t>
  </si>
  <si>
    <t>role_change_0</t>
  </si>
  <si>
    <t>role_change_1</t>
  </si>
  <si>
    <t>yrs Cumulative Distribution</t>
  </si>
  <si>
    <t>country_change_0</t>
  </si>
  <si>
    <t>country_change_1</t>
  </si>
  <si>
    <t>role change</t>
  </si>
  <si>
    <t>mean</t>
  </si>
  <si>
    <t>sd</t>
  </si>
  <si>
    <t>median</t>
  </si>
  <si>
    <t>size</t>
  </si>
  <si>
    <t>country change</t>
  </si>
  <si>
    <t>gap_months</t>
  </si>
  <si>
    <t>record_cnt</t>
  </si>
  <si>
    <t>rate cumulated</t>
  </si>
  <si>
    <t>lasted_year</t>
  </si>
  <si>
    <t>country_change_ratio</t>
  </si>
  <si>
    <t>previous stay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</si>
</sst>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2" applyFont="1"/>
    <xf numFmtId="164" fontId="0" fillId="0" borderId="0" xfId="2" applyNumberFormat="1" applyFont="1"/>
    <xf numFmtId="164" fontId="0" fillId="0" borderId="0" xfId="0" applyNumberFormat="1"/>
    <xf numFmtId="0" fontId="0" fillId="0" borderId="0" xfId="2" applyNumberFormat="1" applyFont="1"/>
    <xf numFmtId="0" fontId="0" fillId="0" borderId="0" xfId="0" applyNumberFormat="1"/>
    <xf numFmtId="9" fontId="0" fillId="0" borderId="0" xfId="0" applyNumberFormat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9" fontId="0" fillId="2" borderId="0" xfId="2" applyFont="1" applyFill="1" applyAlignment="1">
      <alignment horizontal="right"/>
    </xf>
    <xf numFmtId="10" fontId="0" fillId="2" borderId="0" xfId="2" applyNumberFormat="1" applyFont="1" applyFill="1"/>
    <xf numFmtId="164" fontId="0" fillId="2" borderId="0" xfId="2" applyNumberFormat="1" applyFont="1" applyFill="1"/>
    <xf numFmtId="165" fontId="0" fillId="2" borderId="0" xfId="1" applyNumberFormat="1" applyFont="1" applyFill="1" applyAlignment="1">
      <alignment horizontal="right"/>
    </xf>
    <xf numFmtId="0" fontId="0" fillId="2" borderId="0" xfId="0" applyFill="1" applyAlignment="1">
      <alignment horizontal="center" vertical="center"/>
    </xf>
    <xf numFmtId="9" fontId="0" fillId="2" borderId="0" xfId="2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166" fontId="0" fillId="2" borderId="0" xfId="1" applyNumberFormat="1" applyFont="1" applyFill="1"/>
    <xf numFmtId="165" fontId="0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yrs Cumulative Distribution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Sheet1!$W$19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Sheet1!$W$20:$W$30</c:f>
              <c:numCache>
                <c:formatCode>0%</c:formatCode>
                <c:ptCount val="11"/>
                <c:pt idx="0">
                  <c:v>1.9117793656237909E-2</c:v>
                </c:pt>
                <c:pt idx="1">
                  <c:v>0.30924361796852956</c:v>
                </c:pt>
                <c:pt idx="2">
                  <c:v>0.5074063498446415</c:v>
                </c:pt>
                <c:pt idx="3">
                  <c:v>0.65043752122556631</c:v>
                </c:pt>
                <c:pt idx="4">
                  <c:v>0.75129634354244357</c:v>
                </c:pt>
                <c:pt idx="5">
                  <c:v>0.82233039399719865</c:v>
                </c:pt>
                <c:pt idx="6">
                  <c:v>0.85507816921992985</c:v>
                </c:pt>
                <c:pt idx="7">
                  <c:v>0.89200600820806386</c:v>
                </c:pt>
                <c:pt idx="8">
                  <c:v>0.91603884046315254</c:v>
                </c:pt>
                <c:pt idx="9">
                  <c:v>0.93321528680069687</c:v>
                </c:pt>
                <c:pt idx="10">
                  <c:v>0.94600046970805451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B-BA42-82D7-2B56EE3609B1}"/>
            </c:ext>
          </c:extLst>
        </c:ser>
        <c:ser>
          <c:idx val="2"/>
          <c:order val="1"/>
          <c:tx>
            <c:strRef>
              <c:f>Sheet1!$X$19</c:f>
              <c:strCache>
                <c:ptCount val="1"/>
                <c:pt idx="0">
                  <c:v>role_change_0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Sheet1!$X$20:$X$30</c:f>
              <c:numCache>
                <c:formatCode>0%</c:formatCode>
                <c:ptCount val="11"/>
                <c:pt idx="0">
                  <c:v>2.269583309902716E-2</c:v>
                </c:pt>
                <c:pt idx="1">
                  <c:v>0.35247146150818198</c:v>
                </c:pt>
                <c:pt idx="2">
                  <c:v>0.56168250576393186</c:v>
                </c:pt>
                <c:pt idx="3">
                  <c:v>0.69949952201540799</c:v>
                </c:pt>
                <c:pt idx="4">
                  <c:v>0.7836360569082832</c:v>
                </c:pt>
                <c:pt idx="5">
                  <c:v>0.83959961761232638</c:v>
                </c:pt>
                <c:pt idx="6">
                  <c:v>0.86460102344936174</c:v>
                </c:pt>
                <c:pt idx="7">
                  <c:v>0.89387617387392448</c:v>
                </c:pt>
                <c:pt idx="8">
                  <c:v>0.91528988359669339</c:v>
                </c:pt>
                <c:pt idx="9">
                  <c:v>0.93103525839284706</c:v>
                </c:pt>
                <c:pt idx="10">
                  <c:v>0.94308047011190455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B-BA42-82D7-2B56EE3609B1}"/>
            </c:ext>
          </c:extLst>
        </c:ser>
        <c:ser>
          <c:idx val="3"/>
          <c:order val="2"/>
          <c:tx>
            <c:strRef>
              <c:f>Sheet1!$Y$19</c:f>
              <c:strCache>
                <c:ptCount val="1"/>
                <c:pt idx="0">
                  <c:v>role_change_1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Sheet1!$Y$20:$Y$30</c:f>
              <c:numCache>
                <c:formatCode>0%</c:formatCode>
                <c:ptCount val="11"/>
                <c:pt idx="0">
                  <c:v>1.8485232889677138E-2</c:v>
                </c:pt>
                <c:pt idx="1">
                  <c:v>0.30160137749482047</c:v>
                </c:pt>
                <c:pt idx="2">
                  <c:v>0.49781088077750513</c:v>
                </c:pt>
                <c:pt idx="3">
                  <c:v>0.64176386143929121</c:v>
                </c:pt>
                <c:pt idx="4">
                  <c:v>0.74557901308699615</c:v>
                </c:pt>
                <c:pt idx="5">
                  <c:v>0.8192773719434846</c:v>
                </c:pt>
                <c:pt idx="6">
                  <c:v>0.85339462602049543</c:v>
                </c:pt>
                <c:pt idx="7">
                  <c:v>0.89167538205200603</c:v>
                </c:pt>
                <c:pt idx="8">
                  <c:v>0.9161712483745641</c:v>
                </c:pt>
                <c:pt idx="9">
                  <c:v>0.93360069351933228</c:v>
                </c:pt>
                <c:pt idx="10">
                  <c:v>0.9465166957621356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B-BA42-82D7-2B56EE360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204991"/>
        <c:axId val="1493206623"/>
      </c:lineChart>
      <c:catAx>
        <c:axId val="149320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06623"/>
        <c:crosses val="autoZero"/>
        <c:auto val="1"/>
        <c:lblAlgn val="ctr"/>
        <c:lblOffset val="100"/>
        <c:noMultiLvlLbl val="0"/>
      </c:catAx>
      <c:valAx>
        <c:axId val="14932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0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yrs Cumulative Distribution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Sheet1!$W$32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Sheet1!$V$33:$V$43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Sheet1!$W$33:$W$43</c:f>
              <c:numCache>
                <c:formatCode>0%</c:formatCode>
                <c:ptCount val="11"/>
                <c:pt idx="0">
                  <c:v>1.9117793656237909E-2</c:v>
                </c:pt>
                <c:pt idx="1">
                  <c:v>0.30924361796852956</c:v>
                </c:pt>
                <c:pt idx="2">
                  <c:v>0.5074063498446415</c:v>
                </c:pt>
                <c:pt idx="3">
                  <c:v>0.65043752122556631</c:v>
                </c:pt>
                <c:pt idx="4">
                  <c:v>0.75129634354244357</c:v>
                </c:pt>
                <c:pt idx="5">
                  <c:v>0.82233039399719865</c:v>
                </c:pt>
                <c:pt idx="6">
                  <c:v>0.85507816921992985</c:v>
                </c:pt>
                <c:pt idx="7">
                  <c:v>0.89200600820806386</c:v>
                </c:pt>
                <c:pt idx="8">
                  <c:v>0.91603884046315254</c:v>
                </c:pt>
                <c:pt idx="9">
                  <c:v>0.93321528680069687</c:v>
                </c:pt>
                <c:pt idx="10">
                  <c:v>0.94600046970805451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9-DC43-AA9F-59F70C8B4593}"/>
            </c:ext>
          </c:extLst>
        </c:ser>
        <c:ser>
          <c:idx val="2"/>
          <c:order val="1"/>
          <c:tx>
            <c:strRef>
              <c:f>Sheet1!$X$32</c:f>
              <c:strCache>
                <c:ptCount val="1"/>
                <c:pt idx="0">
                  <c:v>country_change_0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Sheet1!$V$33:$V$43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Sheet1!$X$33:$X$43</c:f>
              <c:numCache>
                <c:formatCode>0%</c:formatCode>
                <c:ptCount val="11"/>
                <c:pt idx="0">
                  <c:v>1.8359792969264828E-2</c:v>
                </c:pt>
                <c:pt idx="1">
                  <c:v>0.29666065768222971</c:v>
                </c:pt>
                <c:pt idx="2">
                  <c:v>0.48540084840605546</c:v>
                </c:pt>
                <c:pt idx="3">
                  <c:v>0.62490087409502237</c:v>
                </c:pt>
                <c:pt idx="4">
                  <c:v>0.72652866106870573</c:v>
                </c:pt>
                <c:pt idx="5">
                  <c:v>0.80074520342311073</c:v>
                </c:pt>
                <c:pt idx="6">
                  <c:v>0.83533148819536129</c:v>
                </c:pt>
                <c:pt idx="7">
                  <c:v>0.87620821912912172</c:v>
                </c:pt>
                <c:pt idx="8">
                  <c:v>0.90320397263119812</c:v>
                </c:pt>
                <c:pt idx="9">
                  <c:v>0.92266280662015854</c:v>
                </c:pt>
                <c:pt idx="10">
                  <c:v>0.93739263687193275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9-DC43-AA9F-59F70C8B4593}"/>
            </c:ext>
          </c:extLst>
        </c:ser>
        <c:ser>
          <c:idx val="3"/>
          <c:order val="2"/>
          <c:tx>
            <c:strRef>
              <c:f>Sheet1!$Y$32</c:f>
              <c:strCache>
                <c:ptCount val="1"/>
                <c:pt idx="0">
                  <c:v>country_change_1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Sheet1!$V$33:$V$43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Sheet1!$Y$33:$Y$43</c:f>
              <c:numCache>
                <c:formatCode>0%</c:formatCode>
                <c:ptCount val="11"/>
                <c:pt idx="0">
                  <c:v>2.1471073692386645E-2</c:v>
                </c:pt>
                <c:pt idx="1">
                  <c:v>0.3483085287876056</c:v>
                </c:pt>
                <c:pt idx="2">
                  <c:v>0.5757243713330652</c:v>
                </c:pt>
                <c:pt idx="3">
                  <c:v>0.72971829618430728</c:v>
                </c:pt>
                <c:pt idx="4">
                  <c:v>0.82818979985297592</c:v>
                </c:pt>
                <c:pt idx="5">
                  <c:v>0.88934352330887556</c:v>
                </c:pt>
                <c:pt idx="6">
                  <c:v>0.91638348336269193</c:v>
                </c:pt>
                <c:pt idx="7">
                  <c:v>0.94105163876444231</c:v>
                </c:pt>
                <c:pt idx="8">
                  <c:v>0.95588582049183735</c:v>
                </c:pt>
                <c:pt idx="9">
                  <c:v>0.9659763929151004</c:v>
                </c:pt>
                <c:pt idx="10">
                  <c:v>0.97272424650124134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9-DC43-AA9F-59F70C8B4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204991"/>
        <c:axId val="1493206623"/>
      </c:lineChart>
      <c:catAx>
        <c:axId val="149320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06623"/>
        <c:crosses val="autoZero"/>
        <c:auto val="1"/>
        <c:lblAlgn val="ctr"/>
        <c:lblOffset val="100"/>
        <c:noMultiLvlLbl val="0"/>
      </c:catAx>
      <c:valAx>
        <c:axId val="14932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0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</a:t>
            </a:r>
            <a:r>
              <a:rPr lang="en-US"/>
              <a:t>change</a:t>
            </a:r>
            <a:r>
              <a:rPr lang="en-US" baseline="0"/>
              <a:t> </a:t>
            </a:r>
            <a:r>
              <a:rPr lang="en-US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Sheet1!$AO$19</c:f>
              <c:strCache>
                <c:ptCount val="1"/>
                <c:pt idx="0">
                  <c:v>country_change_ratio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Sheet1!$AN$20:$AN$40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Sheet1!$AO$20:$AO$40</c:f>
              <c:numCache>
                <c:formatCode>0%</c:formatCode>
                <c:ptCount val="21"/>
                <c:pt idx="0">
                  <c:v>0.27361908970393284</c:v>
                </c:pt>
                <c:pt idx="1">
                  <c:v>0.27445796183166099</c:v>
                </c:pt>
                <c:pt idx="2">
                  <c:v>0.27959482964428223</c:v>
                </c:pt>
                <c:pt idx="3">
                  <c:v>0.26230302171190967</c:v>
                </c:pt>
                <c:pt idx="4">
                  <c:v>0.23786310181927833</c:v>
                </c:pt>
                <c:pt idx="5">
                  <c:v>0.20974263831406689</c:v>
                </c:pt>
                <c:pt idx="6">
                  <c:v>0.20116603033742647</c:v>
                </c:pt>
                <c:pt idx="7">
                  <c:v>0.16274707174231332</c:v>
                </c:pt>
                <c:pt idx="8">
                  <c:v>0.15037964004499438</c:v>
                </c:pt>
                <c:pt idx="9">
                  <c:v>0.14312413928782214</c:v>
                </c:pt>
                <c:pt idx="10">
                  <c:v>0.12858464384828863</c:v>
                </c:pt>
                <c:pt idx="11">
                  <c:v>0.13174603174603175</c:v>
                </c:pt>
                <c:pt idx="12">
                  <c:v>0.13013382556529765</c:v>
                </c:pt>
                <c:pt idx="13">
                  <c:v>0.11933174224343675</c:v>
                </c:pt>
                <c:pt idx="14">
                  <c:v>0.12682418346073662</c:v>
                </c:pt>
                <c:pt idx="15">
                  <c:v>0.12170790103750997</c:v>
                </c:pt>
                <c:pt idx="16">
                  <c:v>0.11649484536082474</c:v>
                </c:pt>
                <c:pt idx="17">
                  <c:v>0.12030075187969924</c:v>
                </c:pt>
                <c:pt idx="18">
                  <c:v>0.121285140562249</c:v>
                </c:pt>
                <c:pt idx="19">
                  <c:v>0.11952554744525548</c:v>
                </c:pt>
                <c:pt idx="20">
                  <c:v>0.13611416026344675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6-094E-8A91-EF7342752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822319"/>
        <c:axId val="841851727"/>
      </c:lineChart>
      <c:catAx>
        <c:axId val="84182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Previous Employment Lasted Years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51727"/>
        <c:crosses val="autoZero"/>
        <c:auto val="1"/>
        <c:lblAlgn val="ctr"/>
        <c:lblOffset val="100"/>
        <c:noMultiLvlLbl val="0"/>
      </c:catAx>
      <c:valAx>
        <c:axId val="8418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2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754300</xdr:colOff>
      <xdr:row>9</xdr:row>
      <xdr:rowOff>148552</xdr:rowOff>
    </xdr:from>
    <xdr:to>
      <xdr:col>31</xdr:col>
      <xdr:colOff>500301</xdr:colOff>
      <xdr:row>31</xdr:row>
      <xdr:rowOff>166769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D8FC-8AAC-5341-8184-17756D1D9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769698</xdr:colOff>
      <xdr:row>33</xdr:row>
      <xdr:rowOff>0</xdr:rowOff>
    </xdr:from>
    <xdr:to>
      <xdr:col>31</xdr:col>
      <xdr:colOff>515699</xdr:colOff>
      <xdr:row>55</xdr:row>
      <xdr:rowOff>18216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38C95C-A578-8B4D-943F-C4E93E3E9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149</xdr:row>
      <xdr:rowOff>0</xdr:rowOff>
    </xdr:from>
    <xdr:to>
      <xdr:col>6</xdr:col>
      <xdr:colOff>680669</xdr:colOff>
      <xdr:row>167</xdr:row>
      <xdr:rowOff>102755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3E2947-C14E-3944-8D23-2DEB42909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0377374"/>
          <a:ext cx="6273800" cy="3797300"/>
        </a:xfrm>
        <a:prstGeom prst="rect">
          <a:avLst/>
        </a:prstGeom>
      </xdr:spPr>
    </xdr:pic>
    <xdr:clientData/>
  </xdr:twoCellAnchor>
  <xdr:twoCellAnchor editAs="oneCell">
    <xdr:from>
      <xdr:col>0</xdr:col>
      <xdr:colOff>64141</xdr:colOff>
      <xdr:row>123</xdr:row>
      <xdr:rowOff>179596</xdr:rowOff>
    </xdr:from>
    <xdr:to>
      <xdr:col>6</xdr:col>
      <xdr:colOff>592410</xdr:colOff>
      <xdr:row>133</xdr:row>
      <xdr:rowOff>197171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D00456-9AAA-6549-B3F0-9634FB6EF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141" y="25425657"/>
          <a:ext cx="6121400" cy="2070100"/>
        </a:xfrm>
        <a:prstGeom prst="rect">
          <a:avLst/>
        </a:prstGeom>
      </xdr:spPr>
    </xdr:pic>
    <xdr:clientData/>
  </xdr:twoCellAnchor>
  <xdr:twoCellAnchor>
    <xdr:from>
      <xdr:col>37</xdr:col>
      <xdr:colOff>138544</xdr:colOff>
      <xdr:row>24</xdr:row>
      <xdr:rowOff>7441</xdr:rowOff>
    </xdr:from>
    <xdr:to>
      <xdr:col>42</xdr:col>
      <xdr:colOff>205253</xdr:colOff>
      <xdr:row>37</xdr:row>
      <xdr:rowOff>82358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CBEBFD-29D5-0F48-B336-65E6981EB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16DE-21A3-7546-A0A8-03229263948E}">
  <dimension ref="A1:AO183"/>
  <sheetViews>
    <sheetView tabSelected="1" topLeftCell="A134" zoomScale="138" workbookViewId="0">
      <selection activeCell="F142" sqref="F142"/>
    </sheetView>
  </sheetViews>
  <sheetFormatPr baseColWidth="10" defaultRowHeight="16" x14ac:dyDescent="0.2"/>
  <cols>
    <col min="1" max="1" width="11.33203125" customWidth="1"/>
    <col min="2" max="2" width="12" bestFit="1" customWidth="1"/>
    <col min="3" max="3" width="10.83203125" customWidth="1"/>
    <col min="4" max="4" width="13.6640625" customWidth="1"/>
    <col min="5" max="5" width="11.6640625" bestFit="1" customWidth="1"/>
    <col min="6" max="6" width="14.1640625" bestFit="1" customWidth="1"/>
    <col min="7" max="7" width="11.83203125" bestFit="1" customWidth="1"/>
    <col min="8" max="8" width="17.5" customWidth="1"/>
    <col min="15" max="15" width="17.1640625" customWidth="1"/>
    <col min="22" max="22" width="22.83203125" customWidth="1"/>
    <col min="33" max="33" width="16.6640625" customWidth="1"/>
    <col min="40" max="40" width="16.83203125" customWidth="1"/>
    <col min="41" max="41" width="16.1640625" customWidth="1"/>
  </cols>
  <sheetData>
    <row r="1" spans="1:16" ht="17" x14ac:dyDescent="0.2">
      <c r="A1" s="7" t="s">
        <v>20</v>
      </c>
      <c r="B1" s="8" t="s">
        <v>21</v>
      </c>
      <c r="C1" s="8"/>
      <c r="D1" s="8" t="s">
        <v>22</v>
      </c>
      <c r="E1" s="9"/>
      <c r="F1" s="9" t="s">
        <v>4</v>
      </c>
      <c r="G1" s="9" t="s">
        <v>2</v>
      </c>
      <c r="H1" s="9" t="s">
        <v>3</v>
      </c>
      <c r="I1" s="9"/>
      <c r="J1" s="9"/>
      <c r="K1" s="9"/>
      <c r="L1" s="9"/>
      <c r="M1" s="9"/>
      <c r="N1" s="9"/>
      <c r="O1" s="9"/>
      <c r="P1" s="9"/>
    </row>
    <row r="2" spans="1:16" x14ac:dyDescent="0.2">
      <c r="A2" s="10">
        <v>0</v>
      </c>
      <c r="B2" s="14">
        <v>320243</v>
      </c>
      <c r="C2" s="10">
        <f>B2</f>
        <v>320243</v>
      </c>
      <c r="D2" s="11">
        <f>C2/$C$15</f>
        <v>0.54102595291915434</v>
      </c>
      <c r="E2" s="9"/>
      <c r="F2" s="9">
        <v>0</v>
      </c>
      <c r="G2" s="9">
        <v>393124</v>
      </c>
      <c r="H2" s="9">
        <v>226250</v>
      </c>
      <c r="I2" s="9"/>
      <c r="J2" s="9"/>
      <c r="K2" s="9"/>
      <c r="L2" s="9"/>
      <c r="M2" s="9"/>
      <c r="N2" s="9"/>
      <c r="O2" s="9"/>
      <c r="P2" s="9"/>
    </row>
    <row r="3" spans="1:16" x14ac:dyDescent="0.2">
      <c r="A3" s="10">
        <v>1</v>
      </c>
      <c r="B3" s="14">
        <v>71500</v>
      </c>
      <c r="C3" s="10">
        <f>B3+C2</f>
        <v>391743</v>
      </c>
      <c r="D3" s="11">
        <f t="shared" ref="D3:D15" si="0">C3/$C$15</f>
        <v>0.66181971151409491</v>
      </c>
      <c r="E3" s="9"/>
      <c r="F3" s="9">
        <v>1</v>
      </c>
      <c r="G3" s="9">
        <v>116235</v>
      </c>
      <c r="H3" s="9">
        <v>81813</v>
      </c>
      <c r="I3" s="9"/>
      <c r="J3" s="9"/>
      <c r="K3" s="9"/>
      <c r="L3" s="9"/>
      <c r="M3" s="9"/>
      <c r="N3" s="9"/>
      <c r="O3" s="9"/>
      <c r="P3" s="9"/>
    </row>
    <row r="4" spans="1:16" x14ac:dyDescent="0.2">
      <c r="A4" s="10">
        <v>2</v>
      </c>
      <c r="B4" s="14">
        <v>21786</v>
      </c>
      <c r="C4" s="10">
        <f t="shared" ref="C4:C15" si="1">B4+C3</f>
        <v>413529</v>
      </c>
      <c r="D4" s="11">
        <f t="shared" si="0"/>
        <v>0.69862548528681334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x14ac:dyDescent="0.2">
      <c r="A5" s="10">
        <v>3</v>
      </c>
      <c r="B5" s="14">
        <v>15840</v>
      </c>
      <c r="C5" s="10">
        <f t="shared" si="1"/>
        <v>429369</v>
      </c>
      <c r="D5" s="11">
        <f t="shared" si="0"/>
        <v>0.72538594872938478</v>
      </c>
      <c r="E5" s="9"/>
      <c r="F5" s="9" t="s">
        <v>4</v>
      </c>
      <c r="G5" s="9" t="s">
        <v>5</v>
      </c>
      <c r="H5" s="9" t="s">
        <v>2</v>
      </c>
      <c r="I5" s="9" t="s">
        <v>3</v>
      </c>
      <c r="J5" s="9"/>
      <c r="K5" s="9"/>
      <c r="L5" s="9"/>
      <c r="M5" s="9"/>
      <c r="N5" s="9"/>
      <c r="O5" s="9"/>
      <c r="P5" s="9"/>
    </row>
    <row r="6" spans="1:16" x14ac:dyDescent="0.2">
      <c r="A6" s="10">
        <v>4</v>
      </c>
      <c r="B6" s="14">
        <v>10640</v>
      </c>
      <c r="C6" s="10">
        <f t="shared" si="1"/>
        <v>440009</v>
      </c>
      <c r="D6" s="11">
        <f t="shared" si="0"/>
        <v>0.74336141154686963</v>
      </c>
      <c r="E6" s="9"/>
      <c r="F6" s="9">
        <v>0</v>
      </c>
      <c r="G6" s="9">
        <v>0</v>
      </c>
      <c r="H6" s="9">
        <v>194642</v>
      </c>
      <c r="I6" s="9">
        <v>128781</v>
      </c>
      <c r="J6" s="12">
        <f>H6/$H$10</f>
        <v>0.38213126694531757</v>
      </c>
      <c r="K6" s="9">
        <f>H6/(H6+H7)</f>
        <v>0.49511604481028887</v>
      </c>
      <c r="L6" s="9"/>
      <c r="M6" s="9"/>
      <c r="N6" s="9"/>
      <c r="O6" s="9"/>
      <c r="P6" s="9"/>
    </row>
    <row r="7" spans="1:16" x14ac:dyDescent="0.2">
      <c r="A7" s="10">
        <v>5</v>
      </c>
      <c r="B7" s="14">
        <v>8718</v>
      </c>
      <c r="C7" s="10">
        <f t="shared" si="1"/>
        <v>448727</v>
      </c>
      <c r="D7" s="11">
        <f t="shared" si="0"/>
        <v>0.75808980297946671</v>
      </c>
      <c r="E7" s="9"/>
      <c r="F7" s="9">
        <v>0</v>
      </c>
      <c r="G7" s="9">
        <v>1</v>
      </c>
      <c r="H7" s="9">
        <v>198482</v>
      </c>
      <c r="I7" s="9">
        <v>139848</v>
      </c>
      <c r="J7" s="12">
        <f t="shared" ref="J7:J9" si="2">H7/$H$10</f>
        <v>0.38967015405637279</v>
      </c>
      <c r="K7" s="9">
        <f>H7/(H7+H6)</f>
        <v>0.50488395518971119</v>
      </c>
      <c r="L7" s="9"/>
      <c r="M7" s="9"/>
      <c r="N7" s="9"/>
      <c r="O7" s="9"/>
      <c r="P7" s="9"/>
    </row>
    <row r="8" spans="1:16" x14ac:dyDescent="0.2">
      <c r="A8" s="10">
        <v>6</v>
      </c>
      <c r="B8" s="14">
        <v>8052</v>
      </c>
      <c r="C8" s="10">
        <f t="shared" si="1"/>
        <v>456779</v>
      </c>
      <c r="D8" s="11">
        <f t="shared" si="0"/>
        <v>0.77169303856277394</v>
      </c>
      <c r="E8" s="9"/>
      <c r="F8" s="9">
        <v>1</v>
      </c>
      <c r="G8" s="9">
        <v>0</v>
      </c>
      <c r="H8" s="9">
        <v>299</v>
      </c>
      <c r="I8" s="9">
        <v>282</v>
      </c>
      <c r="J8" s="12">
        <f t="shared" si="2"/>
        <v>5.8701230369935541E-4</v>
      </c>
      <c r="K8" s="9"/>
      <c r="L8" s="9"/>
      <c r="M8" s="9"/>
      <c r="N8" s="9"/>
      <c r="O8" s="9"/>
      <c r="P8" s="9"/>
    </row>
    <row r="9" spans="1:16" x14ac:dyDescent="0.2">
      <c r="A9" s="10">
        <v>7</v>
      </c>
      <c r="B9" s="14">
        <v>7267</v>
      </c>
      <c r="C9" s="10">
        <f t="shared" si="1"/>
        <v>464046</v>
      </c>
      <c r="D9" s="11">
        <f t="shared" si="0"/>
        <v>0.78397007693633236</v>
      </c>
      <c r="E9" s="9"/>
      <c r="F9" s="9">
        <v>1</v>
      </c>
      <c r="G9" s="9">
        <v>1</v>
      </c>
      <c r="H9" s="9">
        <v>115936</v>
      </c>
      <c r="I9" s="9">
        <v>81646</v>
      </c>
      <c r="J9" s="12">
        <f t="shared" si="2"/>
        <v>0.22761156669461027</v>
      </c>
      <c r="K9" s="9"/>
      <c r="L9" s="9"/>
      <c r="M9" s="9"/>
      <c r="N9" s="9"/>
      <c r="O9" s="9"/>
      <c r="P9" s="9"/>
    </row>
    <row r="10" spans="1:16" x14ac:dyDescent="0.2">
      <c r="A10" s="10">
        <v>8</v>
      </c>
      <c r="B10" s="14">
        <v>6967</v>
      </c>
      <c r="C10" s="10">
        <f t="shared" si="1"/>
        <v>471013</v>
      </c>
      <c r="D10" s="11">
        <f t="shared" si="0"/>
        <v>0.79574028835075128</v>
      </c>
      <c r="E10" s="9"/>
      <c r="F10" s="9"/>
      <c r="G10" s="9"/>
      <c r="H10" s="9">
        <f>SUM(H6:H9)</f>
        <v>509359</v>
      </c>
      <c r="I10" s="9"/>
      <c r="J10" s="9"/>
      <c r="K10" s="9"/>
      <c r="L10" s="9"/>
      <c r="M10" s="9"/>
      <c r="N10" s="9"/>
      <c r="O10" s="9"/>
      <c r="P10" s="9"/>
    </row>
    <row r="11" spans="1:16" x14ac:dyDescent="0.2">
      <c r="A11" s="10">
        <v>9</v>
      </c>
      <c r="B11" s="14">
        <v>6148</v>
      </c>
      <c r="C11" s="10">
        <f t="shared" si="1"/>
        <v>477161</v>
      </c>
      <c r="D11" s="11">
        <f t="shared" si="0"/>
        <v>0.80612686216671903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2">
      <c r="A12" s="10">
        <v>10</v>
      </c>
      <c r="B12" s="14">
        <v>4773</v>
      </c>
      <c r="C12" s="10">
        <f t="shared" si="1"/>
        <v>481934</v>
      </c>
      <c r="D12" s="11">
        <f t="shared" si="0"/>
        <v>0.81419047908663023</v>
      </c>
      <c r="E12" s="9"/>
      <c r="F12" s="9" t="s">
        <v>6</v>
      </c>
      <c r="G12" s="9" t="s">
        <v>2</v>
      </c>
      <c r="H12" s="9" t="s">
        <v>3</v>
      </c>
      <c r="I12" s="9"/>
      <c r="J12" s="9"/>
      <c r="K12" s="9" t="s">
        <v>4</v>
      </c>
      <c r="L12" s="9" t="s">
        <v>6</v>
      </c>
      <c r="M12" s="9" t="s">
        <v>2</v>
      </c>
      <c r="N12" s="9" t="s">
        <v>3</v>
      </c>
      <c r="O12" s="9"/>
      <c r="P12" s="9"/>
    </row>
    <row r="13" spans="1:16" x14ac:dyDescent="0.2">
      <c r="A13" s="10">
        <v>11</v>
      </c>
      <c r="B13" s="14">
        <v>4055</v>
      </c>
      <c r="C13" s="10">
        <f t="shared" si="1"/>
        <v>485989</v>
      </c>
      <c r="D13" s="11">
        <f t="shared" si="0"/>
        <v>0.82104109015100069</v>
      </c>
      <c r="E13" s="9"/>
      <c r="F13" s="9">
        <v>0</v>
      </c>
      <c r="G13" s="9">
        <v>80631</v>
      </c>
      <c r="H13" s="9">
        <v>64161</v>
      </c>
      <c r="I13" s="9">
        <f>G13/G15</f>
        <v>0.15829896006549407</v>
      </c>
      <c r="J13" s="9"/>
      <c r="K13" s="9">
        <v>0</v>
      </c>
      <c r="L13" s="9">
        <v>0</v>
      </c>
      <c r="M13" s="9">
        <v>61940</v>
      </c>
      <c r="N13" s="9">
        <v>50798</v>
      </c>
      <c r="O13" s="13">
        <f>M13/$M$17</f>
        <v>0.12160381970280293</v>
      </c>
      <c r="P13" s="9"/>
    </row>
    <row r="14" spans="1:16" x14ac:dyDescent="0.2">
      <c r="A14" s="10">
        <v>12</v>
      </c>
      <c r="B14" s="14">
        <v>23370</v>
      </c>
      <c r="C14" s="10">
        <f t="shared" si="1"/>
        <v>509359</v>
      </c>
      <c r="D14" s="11">
        <f t="shared" si="0"/>
        <v>0.86052291026797634</v>
      </c>
      <c r="E14" s="9"/>
      <c r="F14" s="9">
        <v>1</v>
      </c>
      <c r="G14" s="9">
        <v>428728</v>
      </c>
      <c r="H14" s="9">
        <v>236895</v>
      </c>
      <c r="I14" s="9">
        <f>G14/G15</f>
        <v>0.84170103993450596</v>
      </c>
      <c r="J14" s="9"/>
      <c r="K14" s="9">
        <v>0</v>
      </c>
      <c r="L14" s="9">
        <v>1</v>
      </c>
      <c r="M14" s="9">
        <v>331184</v>
      </c>
      <c r="N14" s="9">
        <v>199880</v>
      </c>
      <c r="O14" s="13">
        <f t="shared" ref="O14:O16" si="3">M14/$M$17</f>
        <v>0.65019760129888737</v>
      </c>
      <c r="P14" s="13">
        <f>M14/SUM(M13:M14)</f>
        <v>0.84244157059858971</v>
      </c>
    </row>
    <row r="15" spans="1:16" x14ac:dyDescent="0.2">
      <c r="A15" s="10" t="s">
        <v>0</v>
      </c>
      <c r="B15" s="14">
        <v>82559</v>
      </c>
      <c r="C15" s="10">
        <f t="shared" si="1"/>
        <v>591918</v>
      </c>
      <c r="D15" s="11">
        <f t="shared" si="0"/>
        <v>1</v>
      </c>
      <c r="E15" s="9"/>
      <c r="F15" s="9"/>
      <c r="G15" s="9">
        <f>SUM(G13:G14)</f>
        <v>509359</v>
      </c>
      <c r="H15" s="9"/>
      <c r="I15" s="9"/>
      <c r="J15" s="9"/>
      <c r="K15" s="9">
        <v>1</v>
      </c>
      <c r="L15" s="9">
        <v>0</v>
      </c>
      <c r="M15" s="9">
        <v>18691</v>
      </c>
      <c r="N15" s="9">
        <v>16097</v>
      </c>
      <c r="O15" s="13">
        <f t="shared" si="3"/>
        <v>3.6695140362691149E-2</v>
      </c>
      <c r="P15" s="13"/>
    </row>
    <row r="16" spans="1:16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>
        <v>1</v>
      </c>
      <c r="L16" s="9">
        <v>1</v>
      </c>
      <c r="M16" s="9">
        <v>97544</v>
      </c>
      <c r="N16" s="9">
        <v>71609</v>
      </c>
      <c r="O16" s="13">
        <f t="shared" si="3"/>
        <v>0.1915034386356185</v>
      </c>
      <c r="P16" s="13">
        <f>M16/SUM(M15:M16)</f>
        <v>0.83919645545661803</v>
      </c>
    </row>
    <row r="17" spans="1:4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>
        <f>SUM(M13:M16)</f>
        <v>509359</v>
      </c>
      <c r="N17" s="9"/>
      <c r="O17" s="9"/>
      <c r="P17" s="9"/>
    </row>
    <row r="19" spans="1:41" ht="17" x14ac:dyDescent="0.2">
      <c r="A19" t="s">
        <v>1</v>
      </c>
      <c r="B19" t="s">
        <v>2</v>
      </c>
      <c r="C19" t="s">
        <v>3</v>
      </c>
      <c r="G19" t="s">
        <v>6</v>
      </c>
      <c r="H19" t="s">
        <v>1</v>
      </c>
      <c r="I19" t="s">
        <v>2</v>
      </c>
      <c r="J19" t="s">
        <v>3</v>
      </c>
      <c r="N19" t="s">
        <v>6</v>
      </c>
      <c r="O19" t="s">
        <v>1</v>
      </c>
      <c r="P19" t="s">
        <v>2</v>
      </c>
      <c r="Q19" t="s">
        <v>3</v>
      </c>
      <c r="V19" t="s">
        <v>11</v>
      </c>
      <c r="W19" t="s">
        <v>8</v>
      </c>
      <c r="X19" t="s">
        <v>9</v>
      </c>
      <c r="Y19" t="s">
        <v>10</v>
      </c>
      <c r="AG19" t="s">
        <v>1</v>
      </c>
      <c r="AH19" t="s">
        <v>2</v>
      </c>
      <c r="AI19" t="s">
        <v>6</v>
      </c>
      <c r="AK19" t="s">
        <v>4</v>
      </c>
      <c r="AN19" s="17" t="s">
        <v>23</v>
      </c>
      <c r="AO19" s="18" t="s">
        <v>24</v>
      </c>
    </row>
    <row r="20" spans="1:41" x14ac:dyDescent="0.2">
      <c r="A20">
        <v>0</v>
      </c>
      <c r="B20">
        <v>11315</v>
      </c>
      <c r="C20">
        <v>7361</v>
      </c>
      <c r="D20" s="2">
        <f>B20/$B$73</f>
        <v>1.9117793656237909E-2</v>
      </c>
      <c r="E20" s="3">
        <f>SUM($D$20:D20)</f>
        <v>1.9117793656237909E-2</v>
      </c>
      <c r="F20" s="3"/>
      <c r="G20">
        <v>0</v>
      </c>
      <c r="H20">
        <v>0</v>
      </c>
      <c r="I20">
        <v>2018</v>
      </c>
      <c r="J20">
        <v>1566</v>
      </c>
      <c r="K20" s="2">
        <f>I20/$I$68</f>
        <v>2.269583309902716E-2</v>
      </c>
      <c r="L20" s="1">
        <f>SUM($K$20:K20)</f>
        <v>2.269583309902716E-2</v>
      </c>
      <c r="M20" s="3">
        <f>L20-S20</f>
        <v>4.2106002093500218E-3</v>
      </c>
      <c r="N20">
        <v>1</v>
      </c>
      <c r="O20">
        <v>0</v>
      </c>
      <c r="P20">
        <v>9297</v>
      </c>
      <c r="Q20">
        <v>6311</v>
      </c>
      <c r="R20" s="2">
        <f t="shared" ref="R20:R51" si="4">P20/$P$72</f>
        <v>1.8485232889677138E-2</v>
      </c>
      <c r="S20" s="1">
        <f>SUM($R$20:R20)</f>
        <v>1.8485232889677138E-2</v>
      </c>
      <c r="T20" s="6"/>
      <c r="V20">
        <v>0</v>
      </c>
      <c r="W20" s="1">
        <v>1.9117793656237909E-2</v>
      </c>
      <c r="X20" s="1">
        <v>2.269583309902716E-2</v>
      </c>
      <c r="Y20" s="1">
        <v>1.8485232889677138E-2</v>
      </c>
      <c r="Z20" s="1"/>
      <c r="AA20" s="1"/>
      <c r="AG20">
        <v>0</v>
      </c>
      <c r="AH20">
        <v>11315</v>
      </c>
      <c r="AI20">
        <v>9297</v>
      </c>
      <c r="AJ20" s="1">
        <f>AI20/AH20</f>
        <v>0.82165267344233317</v>
      </c>
      <c r="AK20">
        <v>3096</v>
      </c>
      <c r="AL20" s="1">
        <f>AK20/AH20</f>
        <v>0.27361908970393284</v>
      </c>
      <c r="AN20" s="15">
        <v>0</v>
      </c>
      <c r="AO20" s="16">
        <v>0.27361908970393284</v>
      </c>
    </row>
    <row r="21" spans="1:41" x14ac:dyDescent="0.2">
      <c r="A21">
        <v>1</v>
      </c>
      <c r="B21">
        <v>171713</v>
      </c>
      <c r="C21">
        <v>112759</v>
      </c>
      <c r="D21" s="2">
        <f t="shared" ref="D21:D73" si="5">B21/$B$73</f>
        <v>0.29012582431229167</v>
      </c>
      <c r="E21" s="3">
        <f>SUM($D$20:D21)</f>
        <v>0.30924361796852956</v>
      </c>
      <c r="F21" s="3"/>
      <c r="G21">
        <v>0</v>
      </c>
      <c r="H21">
        <v>1</v>
      </c>
      <c r="I21">
        <v>29322</v>
      </c>
      <c r="J21">
        <v>24543</v>
      </c>
      <c r="K21" s="2">
        <f t="shared" ref="K21:K67" si="6">I21/$I$68</f>
        <v>0.32977562840915481</v>
      </c>
      <c r="L21" s="1">
        <f>SUM($K$20:K21)</f>
        <v>0.35247146150818198</v>
      </c>
      <c r="M21" s="3">
        <f t="shared" ref="M21:M24" si="7">L21-S21</f>
        <v>5.0870084013361516E-2</v>
      </c>
      <c r="N21">
        <v>1</v>
      </c>
      <c r="O21">
        <v>1</v>
      </c>
      <c r="P21">
        <v>142391</v>
      </c>
      <c r="Q21">
        <v>98317</v>
      </c>
      <c r="R21" s="2">
        <f t="shared" si="4"/>
        <v>0.28311614460514334</v>
      </c>
      <c r="S21" s="1">
        <f>SUM($R$20:R21)</f>
        <v>0.30160137749482047</v>
      </c>
      <c r="T21" s="6"/>
      <c r="V21">
        <v>1</v>
      </c>
      <c r="W21" s="1">
        <v>0.30924361796852956</v>
      </c>
      <c r="X21" s="1">
        <v>0.35247146150818198</v>
      </c>
      <c r="Y21" s="1">
        <v>0.30160137749482047</v>
      </c>
      <c r="Z21" s="1"/>
      <c r="AA21" s="1"/>
      <c r="AG21">
        <v>1</v>
      </c>
      <c r="AH21">
        <v>171713</v>
      </c>
      <c r="AI21">
        <v>142391</v>
      </c>
      <c r="AJ21" s="1">
        <f t="shared" ref="AJ21:AJ40" si="8">AI21/AH21</f>
        <v>0.82923832208394244</v>
      </c>
      <c r="AK21">
        <v>47128</v>
      </c>
      <c r="AL21" s="1">
        <f t="shared" ref="AL21:AL40" si="9">AK21/AH21</f>
        <v>0.27445796183166099</v>
      </c>
      <c r="AN21" s="15">
        <v>1</v>
      </c>
      <c r="AO21" s="16">
        <v>0.27445796183166099</v>
      </c>
    </row>
    <row r="22" spans="1:41" x14ac:dyDescent="0.2">
      <c r="A22">
        <v>2</v>
      </c>
      <c r="B22">
        <v>117284</v>
      </c>
      <c r="C22">
        <v>95033</v>
      </c>
      <c r="D22" s="2">
        <f t="shared" si="5"/>
        <v>0.19816273187611197</v>
      </c>
      <c r="E22" s="3">
        <f>SUM($D$20:D22)</f>
        <v>0.5074063498446415</v>
      </c>
      <c r="F22" s="3"/>
      <c r="G22">
        <v>0</v>
      </c>
      <c r="H22">
        <v>2</v>
      </c>
      <c r="I22">
        <v>18602</v>
      </c>
      <c r="J22">
        <v>17354</v>
      </c>
      <c r="K22" s="2">
        <f t="shared" si="6"/>
        <v>0.20921104425574988</v>
      </c>
      <c r="L22" s="1">
        <f>SUM($K$20:K22)</f>
        <v>0.56168250576393186</v>
      </c>
      <c r="M22" s="3">
        <f t="shared" si="7"/>
        <v>6.3871624986426734E-2</v>
      </c>
      <c r="N22">
        <v>1</v>
      </c>
      <c r="O22">
        <v>2</v>
      </c>
      <c r="P22">
        <v>98682</v>
      </c>
      <c r="Q22">
        <v>81836</v>
      </c>
      <c r="R22" s="2">
        <f t="shared" si="4"/>
        <v>0.19620950328268469</v>
      </c>
      <c r="S22" s="1">
        <f>SUM($R$20:R22)</f>
        <v>0.49781088077750513</v>
      </c>
      <c r="T22" s="6"/>
      <c r="V22">
        <v>2</v>
      </c>
      <c r="W22" s="1">
        <v>0.5074063498446415</v>
      </c>
      <c r="X22" s="1">
        <v>0.56168250576393186</v>
      </c>
      <c r="Y22" s="1">
        <v>0.49781088077750513</v>
      </c>
      <c r="Z22" s="1"/>
      <c r="AA22" s="1"/>
      <c r="AG22">
        <v>2</v>
      </c>
      <c r="AH22">
        <v>117284</v>
      </c>
      <c r="AI22">
        <v>98682</v>
      </c>
      <c r="AJ22" s="1">
        <f t="shared" si="8"/>
        <v>0.84139354046587767</v>
      </c>
      <c r="AK22">
        <v>32792</v>
      </c>
      <c r="AL22" s="1">
        <f t="shared" si="9"/>
        <v>0.27959482964428223</v>
      </c>
      <c r="AN22" s="15">
        <v>2</v>
      </c>
      <c r="AO22" s="16">
        <v>0.27959482964428223</v>
      </c>
    </row>
    <row r="23" spans="1:41" x14ac:dyDescent="0.2">
      <c r="A23">
        <v>3</v>
      </c>
      <c r="B23">
        <v>84654</v>
      </c>
      <c r="C23">
        <v>73347</v>
      </c>
      <c r="D23" s="2">
        <f t="shared" si="5"/>
        <v>0.14303117138092478</v>
      </c>
      <c r="E23" s="3">
        <f>SUM($D$20:D23)</f>
        <v>0.65043752122556631</v>
      </c>
      <c r="F23" s="3"/>
      <c r="G23">
        <v>0</v>
      </c>
      <c r="H23">
        <v>3</v>
      </c>
      <c r="I23">
        <v>12254</v>
      </c>
      <c r="J23">
        <v>11776</v>
      </c>
      <c r="K23" s="2">
        <f t="shared" si="6"/>
        <v>0.13781701625147613</v>
      </c>
      <c r="L23" s="1">
        <f>SUM($K$20:K23)</f>
        <v>0.69949952201540799</v>
      </c>
      <c r="M23" s="3">
        <f t="shared" si="7"/>
        <v>5.7735660576116787E-2</v>
      </c>
      <c r="N23">
        <v>1</v>
      </c>
      <c r="O23">
        <v>3</v>
      </c>
      <c r="P23">
        <v>72400</v>
      </c>
      <c r="Q23">
        <v>63586</v>
      </c>
      <c r="R23" s="2">
        <f t="shared" si="4"/>
        <v>0.14395298066178605</v>
      </c>
      <c r="S23" s="1">
        <f>SUM($R$20:R23)</f>
        <v>0.64176386143929121</v>
      </c>
      <c r="T23" s="6"/>
      <c r="V23">
        <v>3</v>
      </c>
      <c r="W23" s="1">
        <v>0.65043752122556631</v>
      </c>
      <c r="X23" s="1">
        <v>0.69949952201540799</v>
      </c>
      <c r="Y23" s="1">
        <v>0.64176386143929121</v>
      </c>
      <c r="Z23" s="1"/>
      <c r="AA23" s="1"/>
      <c r="AG23">
        <v>3</v>
      </c>
      <c r="AH23">
        <v>84654</v>
      </c>
      <c r="AI23">
        <v>72400</v>
      </c>
      <c r="AJ23" s="1">
        <f t="shared" si="8"/>
        <v>0.85524606043423823</v>
      </c>
      <c r="AK23">
        <v>22205</v>
      </c>
      <c r="AL23" s="1">
        <f t="shared" si="9"/>
        <v>0.26230302171190967</v>
      </c>
      <c r="AN23" s="15">
        <v>3</v>
      </c>
      <c r="AO23" s="16">
        <v>0.26230302171190967</v>
      </c>
    </row>
    <row r="24" spans="1:41" x14ac:dyDescent="0.2">
      <c r="A24">
        <v>4</v>
      </c>
      <c r="B24">
        <v>59694</v>
      </c>
      <c r="C24">
        <v>54406</v>
      </c>
      <c r="D24" s="2">
        <f t="shared" si="5"/>
        <v>0.10085882231687722</v>
      </c>
      <c r="E24" s="3">
        <f>SUM($D$20:D24)</f>
        <v>0.75129634354244357</v>
      </c>
      <c r="F24" s="3"/>
      <c r="G24">
        <v>0</v>
      </c>
      <c r="H24">
        <v>4</v>
      </c>
      <c r="I24">
        <v>7481</v>
      </c>
      <c r="J24">
        <v>7323</v>
      </c>
      <c r="K24" s="2">
        <f t="shared" si="6"/>
        <v>8.4136534892875217E-2</v>
      </c>
      <c r="L24" s="1">
        <f>SUM($K$20:K24)</f>
        <v>0.7836360569082832</v>
      </c>
      <c r="M24" s="3">
        <f t="shared" si="7"/>
        <v>3.8057043821287051E-2</v>
      </c>
      <c r="N24">
        <v>1</v>
      </c>
      <c r="O24">
        <v>4</v>
      </c>
      <c r="P24">
        <v>52213</v>
      </c>
      <c r="Q24">
        <v>47940</v>
      </c>
      <c r="R24" s="2">
        <f t="shared" si="4"/>
        <v>0.1038151516477049</v>
      </c>
      <c r="S24" s="1">
        <f>SUM($R$20:R24)</f>
        <v>0.74557901308699615</v>
      </c>
      <c r="T24" s="6"/>
      <c r="V24">
        <v>4</v>
      </c>
      <c r="W24" s="1">
        <v>0.75129634354244357</v>
      </c>
      <c r="X24" s="1">
        <v>0.7836360569082832</v>
      </c>
      <c r="Y24" s="1">
        <v>0.74557901308699615</v>
      </c>
      <c r="Z24" s="1"/>
      <c r="AA24" s="1"/>
      <c r="AG24">
        <v>4</v>
      </c>
      <c r="AH24">
        <v>59694</v>
      </c>
      <c r="AI24">
        <v>52213</v>
      </c>
      <c r="AJ24" s="1">
        <f t="shared" si="8"/>
        <v>0.87467752202901461</v>
      </c>
      <c r="AK24">
        <v>14199</v>
      </c>
      <c r="AL24" s="1">
        <f t="shared" si="9"/>
        <v>0.23786310181927833</v>
      </c>
      <c r="AN24" s="15">
        <v>4</v>
      </c>
      <c r="AO24" s="16">
        <v>0.23786310181927833</v>
      </c>
    </row>
    <row r="25" spans="1:41" x14ac:dyDescent="0.2">
      <c r="A25">
        <v>5</v>
      </c>
      <c r="B25">
        <v>42042</v>
      </c>
      <c r="C25">
        <v>39197</v>
      </c>
      <c r="D25" s="2">
        <f t="shared" si="5"/>
        <v>7.1034050454755124E-2</v>
      </c>
      <c r="E25" s="3">
        <f>SUM($D$20:D25)</f>
        <v>0.82233039399719865</v>
      </c>
      <c r="F25" s="3"/>
      <c r="G25">
        <v>0</v>
      </c>
      <c r="H25">
        <v>5</v>
      </c>
      <c r="I25">
        <v>4976</v>
      </c>
      <c r="J25">
        <v>4871</v>
      </c>
      <c r="K25" s="2">
        <f t="shared" si="6"/>
        <v>5.5963560704043187E-2</v>
      </c>
      <c r="L25" s="1">
        <f>SUM($K$20:K25)</f>
        <v>0.83959961761232638</v>
      </c>
      <c r="M25" s="3"/>
      <c r="N25">
        <v>1</v>
      </c>
      <c r="O25">
        <v>5</v>
      </c>
      <c r="P25">
        <v>37066</v>
      </c>
      <c r="Q25">
        <v>34683</v>
      </c>
      <c r="R25" s="2">
        <f t="shared" si="4"/>
        <v>7.3698358856488427E-2</v>
      </c>
      <c r="S25" s="1">
        <f>SUM($R$20:R25)</f>
        <v>0.8192773719434846</v>
      </c>
      <c r="T25" s="6"/>
      <c r="V25">
        <v>5</v>
      </c>
      <c r="W25" s="1">
        <v>0.82233039399719865</v>
      </c>
      <c r="X25" s="1">
        <v>0.83959961761232638</v>
      </c>
      <c r="Y25" s="1">
        <v>0.8192773719434846</v>
      </c>
      <c r="Z25" s="1"/>
      <c r="AA25" s="1"/>
      <c r="AG25">
        <v>5</v>
      </c>
      <c r="AH25">
        <v>42042</v>
      </c>
      <c r="AI25">
        <v>37066</v>
      </c>
      <c r="AJ25" s="1">
        <f t="shared" si="8"/>
        <v>0.88164216735645307</v>
      </c>
      <c r="AK25">
        <v>8818</v>
      </c>
      <c r="AL25" s="1">
        <f t="shared" si="9"/>
        <v>0.20974263831406689</v>
      </c>
      <c r="AN25" s="15">
        <v>5</v>
      </c>
      <c r="AO25" s="16">
        <v>0.20974263831406689</v>
      </c>
    </row>
    <row r="26" spans="1:41" x14ac:dyDescent="0.2">
      <c r="A26">
        <v>6</v>
      </c>
      <c r="B26">
        <v>19382</v>
      </c>
      <c r="C26">
        <v>18661</v>
      </c>
      <c r="D26" s="2">
        <f t="shared" si="5"/>
        <v>3.2747775222731167E-2</v>
      </c>
      <c r="E26" s="3">
        <f>SUM($D$20:D26)</f>
        <v>0.85507816921992985</v>
      </c>
      <c r="F26" s="3"/>
      <c r="G26">
        <v>0</v>
      </c>
      <c r="H26">
        <v>6</v>
      </c>
      <c r="I26">
        <v>2223</v>
      </c>
      <c r="J26">
        <v>2200</v>
      </c>
      <c r="K26" s="2">
        <f t="shared" si="6"/>
        <v>2.5001405837035372E-2</v>
      </c>
      <c r="L26" s="1">
        <f>SUM($K$20:K26)</f>
        <v>0.86460102344936174</v>
      </c>
      <c r="M26" s="3"/>
      <c r="N26">
        <v>1</v>
      </c>
      <c r="O26">
        <v>6</v>
      </c>
      <c r="P26">
        <v>17159</v>
      </c>
      <c r="Q26">
        <v>16548</v>
      </c>
      <c r="R26" s="2">
        <f t="shared" si="4"/>
        <v>3.411725407701087E-2</v>
      </c>
      <c r="S26" s="1">
        <f>SUM($R$20:R26)</f>
        <v>0.85339462602049543</v>
      </c>
      <c r="T26" s="6"/>
      <c r="V26">
        <v>6</v>
      </c>
      <c r="W26" s="1">
        <v>0.85507816921992985</v>
      </c>
      <c r="X26" s="1">
        <v>0.86460102344936174</v>
      </c>
      <c r="Y26" s="1">
        <v>0.85339462602049543</v>
      </c>
      <c r="Z26" s="1"/>
      <c r="AA26" s="1"/>
      <c r="AG26">
        <v>6</v>
      </c>
      <c r="AH26">
        <v>19382</v>
      </c>
      <c r="AI26">
        <v>17159</v>
      </c>
      <c r="AJ26" s="1">
        <f t="shared" si="8"/>
        <v>0.88530595397791767</v>
      </c>
      <c r="AK26">
        <v>3899</v>
      </c>
      <c r="AL26" s="1">
        <f t="shared" si="9"/>
        <v>0.20116603033742647</v>
      </c>
      <c r="AN26" s="15">
        <v>6</v>
      </c>
      <c r="AO26" s="16">
        <v>0.20116603033742647</v>
      </c>
    </row>
    <row r="27" spans="1:41" x14ac:dyDescent="0.2">
      <c r="A27">
        <v>7</v>
      </c>
      <c r="B27">
        <v>21856</v>
      </c>
      <c r="C27">
        <v>20974</v>
      </c>
      <c r="D27" s="2">
        <f t="shared" si="5"/>
        <v>3.6927838988133961E-2</v>
      </c>
      <c r="E27" s="3">
        <f>SUM($D$20:D27)</f>
        <v>0.89200600820806386</v>
      </c>
      <c r="F27" s="3"/>
      <c r="G27">
        <v>0</v>
      </c>
      <c r="H27">
        <v>7</v>
      </c>
      <c r="I27">
        <v>2603</v>
      </c>
      <c r="J27">
        <v>2566</v>
      </c>
      <c r="K27" s="2">
        <f t="shared" si="6"/>
        <v>2.9275150424562784E-2</v>
      </c>
      <c r="L27" s="1">
        <f>SUM($K$20:K27)</f>
        <v>0.89387617387392448</v>
      </c>
      <c r="N27">
        <v>1</v>
      </c>
      <c r="O27">
        <v>7</v>
      </c>
      <c r="P27">
        <v>19253</v>
      </c>
      <c r="Q27">
        <v>18517</v>
      </c>
      <c r="R27" s="2">
        <f t="shared" si="4"/>
        <v>3.8280756031510592E-2</v>
      </c>
      <c r="S27" s="1">
        <f>SUM($R$20:R27)</f>
        <v>0.89167538205200603</v>
      </c>
      <c r="T27" s="6"/>
      <c r="V27">
        <v>7</v>
      </c>
      <c r="W27" s="1">
        <v>0.89200600820806386</v>
      </c>
      <c r="X27" s="1">
        <v>0.89387617387392448</v>
      </c>
      <c r="Y27" s="1">
        <v>0.89167538205200603</v>
      </c>
      <c r="Z27" s="1"/>
      <c r="AA27" s="1"/>
      <c r="AG27">
        <v>7</v>
      </c>
      <c r="AH27">
        <v>21856</v>
      </c>
      <c r="AI27">
        <v>19253</v>
      </c>
      <c r="AJ27" s="1">
        <f t="shared" si="8"/>
        <v>0.88090226939970717</v>
      </c>
      <c r="AK27">
        <v>3557</v>
      </c>
      <c r="AL27" s="1">
        <f t="shared" si="9"/>
        <v>0.16274707174231332</v>
      </c>
      <c r="AN27" s="15">
        <v>7</v>
      </c>
      <c r="AO27" s="16">
        <v>0.16274707174231332</v>
      </c>
    </row>
    <row r="28" spans="1:41" x14ac:dyDescent="0.2">
      <c r="A28">
        <v>8</v>
      </c>
      <c r="B28">
        <v>14224</v>
      </c>
      <c r="C28">
        <v>13822</v>
      </c>
      <c r="D28" s="2">
        <f t="shared" si="5"/>
        <v>2.4032832255088645E-2</v>
      </c>
      <c r="E28" s="3">
        <f>SUM($D$20:D28)</f>
        <v>0.91603884046315254</v>
      </c>
      <c r="F28" s="3"/>
      <c r="G28">
        <v>0</v>
      </c>
      <c r="H28">
        <v>8</v>
      </c>
      <c r="I28">
        <v>1904</v>
      </c>
      <c r="J28">
        <v>1894</v>
      </c>
      <c r="K28" s="2">
        <f t="shared" si="6"/>
        <v>2.1413709722768938E-2</v>
      </c>
      <c r="L28" s="1">
        <f>SUM($K$20:K28)</f>
        <v>0.91528988359669339</v>
      </c>
      <c r="N28">
        <v>1</v>
      </c>
      <c r="O28">
        <v>8</v>
      </c>
      <c r="P28">
        <v>12320</v>
      </c>
      <c r="Q28">
        <v>11998</v>
      </c>
      <c r="R28" s="2">
        <f t="shared" si="4"/>
        <v>2.4495866322558069E-2</v>
      </c>
      <c r="S28" s="1">
        <f>SUM($R$20:R28)</f>
        <v>0.9161712483745641</v>
      </c>
      <c r="T28" s="6"/>
      <c r="V28">
        <v>8</v>
      </c>
      <c r="W28" s="1">
        <v>0.91603884046315254</v>
      </c>
      <c r="X28" s="1">
        <v>0.91528988359669339</v>
      </c>
      <c r="Y28" s="1">
        <v>0.9161712483745641</v>
      </c>
      <c r="Z28" s="1"/>
      <c r="AA28" s="1"/>
      <c r="AG28">
        <v>8</v>
      </c>
      <c r="AH28">
        <v>14224</v>
      </c>
      <c r="AI28">
        <v>12320</v>
      </c>
      <c r="AJ28" s="1">
        <f t="shared" si="8"/>
        <v>0.86614173228346458</v>
      </c>
      <c r="AK28">
        <v>2139</v>
      </c>
      <c r="AL28" s="1">
        <f t="shared" si="9"/>
        <v>0.15037964004499438</v>
      </c>
      <c r="AN28" s="15">
        <v>8</v>
      </c>
      <c r="AO28" s="16">
        <v>0.15037964004499438</v>
      </c>
    </row>
    <row r="29" spans="1:41" x14ac:dyDescent="0.2">
      <c r="A29">
        <v>9</v>
      </c>
      <c r="B29">
        <v>10166</v>
      </c>
      <c r="C29">
        <v>9979</v>
      </c>
      <c r="D29" s="2">
        <f t="shared" si="5"/>
        <v>1.7176446337544372E-2</v>
      </c>
      <c r="E29" s="3">
        <f>SUM($D$20:D29)</f>
        <v>0.93321528680069687</v>
      </c>
      <c r="F29" s="3"/>
      <c r="G29">
        <v>0</v>
      </c>
      <c r="H29">
        <v>9</v>
      </c>
      <c r="I29">
        <v>1400</v>
      </c>
      <c r="J29">
        <v>1393</v>
      </c>
      <c r="K29" s="2">
        <f t="shared" si="6"/>
        <v>1.5745374796153629E-2</v>
      </c>
      <c r="L29" s="1">
        <f>SUM($K$20:K29)</f>
        <v>0.93103525839284706</v>
      </c>
      <c r="N29">
        <v>1</v>
      </c>
      <c r="O29">
        <v>9</v>
      </c>
      <c r="P29">
        <v>8766</v>
      </c>
      <c r="Q29">
        <v>8612</v>
      </c>
      <c r="R29" s="2">
        <f t="shared" si="4"/>
        <v>1.7429445144768185E-2</v>
      </c>
      <c r="S29" s="1">
        <f>SUM($R$20:R29)</f>
        <v>0.93360069351933228</v>
      </c>
      <c r="T29" s="6"/>
      <c r="V29">
        <v>9</v>
      </c>
      <c r="W29" s="1">
        <v>0.93321528680069687</v>
      </c>
      <c r="X29" s="1">
        <v>0.93103525839284706</v>
      </c>
      <c r="Y29" s="1">
        <v>0.93360069351933228</v>
      </c>
      <c r="Z29" s="1"/>
      <c r="AA29" s="1"/>
      <c r="AG29">
        <v>9</v>
      </c>
      <c r="AH29">
        <v>10166</v>
      </c>
      <c r="AI29">
        <v>8766</v>
      </c>
      <c r="AJ29" s="1">
        <f t="shared" si="8"/>
        <v>0.86228605154436355</v>
      </c>
      <c r="AK29">
        <v>1455</v>
      </c>
      <c r="AL29" s="1">
        <f t="shared" si="9"/>
        <v>0.14312413928782214</v>
      </c>
      <c r="AN29" s="15">
        <v>9</v>
      </c>
      <c r="AO29" s="16">
        <v>0.14312413928782214</v>
      </c>
    </row>
    <row r="30" spans="1:41" x14ac:dyDescent="0.2">
      <c r="A30">
        <v>10</v>
      </c>
      <c r="B30">
        <v>7567</v>
      </c>
      <c r="C30">
        <v>7456</v>
      </c>
      <c r="D30" s="2">
        <f t="shared" si="5"/>
        <v>1.278518290735769E-2</v>
      </c>
      <c r="E30" s="3">
        <f>SUM($D$20:D30)</f>
        <v>0.94600046970805451</v>
      </c>
      <c r="F30" s="3"/>
      <c r="G30">
        <v>0</v>
      </c>
      <c r="H30">
        <v>10</v>
      </c>
      <c r="I30">
        <v>1071</v>
      </c>
      <c r="J30">
        <v>1067</v>
      </c>
      <c r="K30" s="2">
        <f t="shared" si="6"/>
        <v>1.2045211719057527E-2</v>
      </c>
      <c r="L30" s="1">
        <f>SUM($K$20:K30)</f>
        <v>0.94308047011190455</v>
      </c>
      <c r="N30">
        <v>1</v>
      </c>
      <c r="O30">
        <v>10</v>
      </c>
      <c r="P30">
        <v>6496</v>
      </c>
      <c r="Q30">
        <v>6406</v>
      </c>
      <c r="R30" s="2">
        <f t="shared" si="4"/>
        <v>1.2916002242803344E-2</v>
      </c>
      <c r="S30" s="1">
        <f>SUM($R$20:R30)</f>
        <v>0.9465166957621356</v>
      </c>
      <c r="T30" s="6"/>
      <c r="V30">
        <v>10</v>
      </c>
      <c r="W30" s="1">
        <v>0.94600046970805451</v>
      </c>
      <c r="X30" s="1">
        <v>0.94308047011190455</v>
      </c>
      <c r="Y30" s="1">
        <v>0.9465166957621356</v>
      </c>
      <c r="Z30" s="1"/>
      <c r="AA30" s="1"/>
      <c r="AG30">
        <v>10</v>
      </c>
      <c r="AH30">
        <v>7567</v>
      </c>
      <c r="AI30">
        <v>6496</v>
      </c>
      <c r="AJ30" s="1">
        <f t="shared" si="8"/>
        <v>0.85846438482886211</v>
      </c>
      <c r="AK30">
        <v>973</v>
      </c>
      <c r="AL30" s="1">
        <f t="shared" si="9"/>
        <v>0.12858464384828863</v>
      </c>
      <c r="AN30" s="15">
        <v>10</v>
      </c>
      <c r="AO30" s="16">
        <v>0.12858464384828863</v>
      </c>
    </row>
    <row r="31" spans="1:41" x14ac:dyDescent="0.2">
      <c r="A31">
        <v>11</v>
      </c>
      <c r="B31">
        <v>6300</v>
      </c>
      <c r="C31">
        <v>6224</v>
      </c>
      <c r="D31" s="2">
        <f t="shared" si="5"/>
        <v>1.064446310510816E-2</v>
      </c>
      <c r="E31" s="3">
        <f>SUM($D$20:D31)</f>
        <v>0.95664493281316265</v>
      </c>
      <c r="F31" s="3"/>
      <c r="G31">
        <v>0</v>
      </c>
      <c r="H31">
        <v>11</v>
      </c>
      <c r="I31">
        <v>962</v>
      </c>
      <c r="J31">
        <v>958</v>
      </c>
      <c r="K31" s="2">
        <f t="shared" si="6"/>
        <v>1.0819321824214138E-2</v>
      </c>
      <c r="L31" s="1">
        <f>SUM($K$20:K31)</f>
        <v>0.95389979193611873</v>
      </c>
      <c r="N31">
        <v>1</v>
      </c>
      <c r="O31">
        <v>11</v>
      </c>
      <c r="P31">
        <v>5338</v>
      </c>
      <c r="Q31">
        <v>5285</v>
      </c>
      <c r="R31" s="2">
        <f t="shared" si="4"/>
        <v>1.0613549872549916E-2</v>
      </c>
      <c r="S31" s="1">
        <f>SUM($R$20:R31)</f>
        <v>0.95713024563468552</v>
      </c>
      <c r="T31" s="6"/>
      <c r="AG31">
        <v>11</v>
      </c>
      <c r="AH31">
        <v>6300</v>
      </c>
      <c r="AI31">
        <v>5338</v>
      </c>
      <c r="AJ31" s="1">
        <f t="shared" si="8"/>
        <v>0.84730158730158733</v>
      </c>
      <c r="AK31">
        <v>830</v>
      </c>
      <c r="AL31" s="1">
        <f t="shared" si="9"/>
        <v>0.13174603174603175</v>
      </c>
      <c r="AN31" s="15">
        <v>11</v>
      </c>
      <c r="AO31" s="16">
        <v>0.13174603174603175</v>
      </c>
    </row>
    <row r="32" spans="1:41" x14ac:dyDescent="0.2">
      <c r="A32">
        <v>12</v>
      </c>
      <c r="B32">
        <v>4334</v>
      </c>
      <c r="C32">
        <v>4294</v>
      </c>
      <c r="D32" s="2">
        <f t="shared" si="5"/>
        <v>7.3227147773871053E-3</v>
      </c>
      <c r="E32" s="3">
        <f>SUM($D$20:D32)</f>
        <v>0.96396764759054976</v>
      </c>
      <c r="F32" s="3"/>
      <c r="G32">
        <v>0</v>
      </c>
      <c r="H32">
        <v>12</v>
      </c>
      <c r="I32">
        <v>610</v>
      </c>
      <c r="J32">
        <v>609</v>
      </c>
      <c r="K32" s="2">
        <f t="shared" si="6"/>
        <v>6.8604847326097958E-3</v>
      </c>
      <c r="L32" s="1">
        <f>SUM($K$20:K32)</f>
        <v>0.96076027666872854</v>
      </c>
      <c r="N32">
        <v>1</v>
      </c>
      <c r="O32">
        <v>12</v>
      </c>
      <c r="P32">
        <v>3724</v>
      </c>
      <c r="Q32">
        <v>3689</v>
      </c>
      <c r="R32" s="2">
        <f t="shared" si="4"/>
        <v>7.4044323202277799E-3</v>
      </c>
      <c r="S32" s="1">
        <f>SUM($R$20:R32)</f>
        <v>0.96453467795491332</v>
      </c>
      <c r="T32" s="6"/>
      <c r="V32" t="s">
        <v>11</v>
      </c>
      <c r="W32" t="s">
        <v>8</v>
      </c>
      <c r="X32" t="s">
        <v>12</v>
      </c>
      <c r="Y32" t="s">
        <v>13</v>
      </c>
      <c r="AG32">
        <v>12</v>
      </c>
      <c r="AH32">
        <v>4334</v>
      </c>
      <c r="AI32">
        <v>3724</v>
      </c>
      <c r="AJ32" s="1">
        <f t="shared" si="8"/>
        <v>0.85925242270419933</v>
      </c>
      <c r="AK32">
        <v>564</v>
      </c>
      <c r="AL32" s="1">
        <f t="shared" si="9"/>
        <v>0.13013382556529765</v>
      </c>
      <c r="AN32" s="15">
        <v>12</v>
      </c>
      <c r="AO32" s="16">
        <v>0.13013382556529765</v>
      </c>
    </row>
    <row r="33" spans="1:41" x14ac:dyDescent="0.2">
      <c r="A33">
        <v>13</v>
      </c>
      <c r="B33">
        <v>3771</v>
      </c>
      <c r="C33">
        <v>3745</v>
      </c>
      <c r="D33" s="2">
        <f t="shared" si="5"/>
        <v>6.3714714872004554E-3</v>
      </c>
      <c r="E33" s="3">
        <f>SUM($D$20:D33)</f>
        <v>0.97033911907775017</v>
      </c>
      <c r="F33" s="3"/>
      <c r="G33">
        <v>0</v>
      </c>
      <c r="H33">
        <v>13</v>
      </c>
      <c r="I33">
        <v>598</v>
      </c>
      <c r="J33">
        <v>596</v>
      </c>
      <c r="K33" s="2">
        <f t="shared" si="6"/>
        <v>6.7255243772141931E-3</v>
      </c>
      <c r="L33" s="1">
        <f>SUM($K$20:K33)</f>
        <v>0.96748580104594273</v>
      </c>
      <c r="N33">
        <v>1</v>
      </c>
      <c r="O33">
        <v>13</v>
      </c>
      <c r="P33">
        <v>3173</v>
      </c>
      <c r="Q33">
        <v>3153</v>
      </c>
      <c r="R33" s="2">
        <f t="shared" si="4"/>
        <v>6.3088785585614249E-3</v>
      </c>
      <c r="S33" s="1">
        <f>SUM($R$20:R33)</f>
        <v>0.97084355651347476</v>
      </c>
      <c r="T33" s="6"/>
      <c r="V33">
        <v>0</v>
      </c>
      <c r="W33" s="1">
        <v>1.9117793656237909E-2</v>
      </c>
      <c r="X33" s="1">
        <v>1.8359792969264828E-2</v>
      </c>
      <c r="Y33" s="1">
        <v>2.1471073692386645E-2</v>
      </c>
      <c r="AG33">
        <v>13</v>
      </c>
      <c r="AH33">
        <v>3771</v>
      </c>
      <c r="AI33">
        <v>3173</v>
      </c>
      <c r="AJ33" s="1">
        <f t="shared" si="8"/>
        <v>0.84142137364094405</v>
      </c>
      <c r="AK33">
        <v>450</v>
      </c>
      <c r="AL33" s="1">
        <f t="shared" si="9"/>
        <v>0.11933174224343675</v>
      </c>
      <c r="AN33" s="15">
        <v>13</v>
      </c>
      <c r="AO33" s="16">
        <v>0.11933174224343675</v>
      </c>
    </row>
    <row r="34" spans="1:41" x14ac:dyDescent="0.2">
      <c r="A34">
        <v>14</v>
      </c>
      <c r="B34">
        <v>2878</v>
      </c>
      <c r="C34">
        <v>2858</v>
      </c>
      <c r="D34" s="2">
        <f t="shared" si="5"/>
        <v>4.8626610819843307E-3</v>
      </c>
      <c r="E34" s="3">
        <f>SUM($D$20:D34)</f>
        <v>0.97520178015973447</v>
      </c>
      <c r="F34" s="3"/>
      <c r="G34">
        <v>0</v>
      </c>
      <c r="H34">
        <v>14</v>
      </c>
      <c r="I34">
        <v>446</v>
      </c>
      <c r="J34">
        <v>444</v>
      </c>
      <c r="K34" s="2">
        <f t="shared" si="6"/>
        <v>5.0160265422032274E-3</v>
      </c>
      <c r="L34" s="1">
        <f>SUM($K$20:K34)</f>
        <v>0.97250182758814596</v>
      </c>
      <c r="N34">
        <v>1</v>
      </c>
      <c r="O34">
        <v>14</v>
      </c>
      <c r="P34">
        <v>2432</v>
      </c>
      <c r="Q34">
        <v>2418</v>
      </c>
      <c r="R34" s="2">
        <f t="shared" si="4"/>
        <v>4.8355476376997749E-3</v>
      </c>
      <c r="S34" s="1">
        <f>SUM($R$20:R34)</f>
        <v>0.97567910415117454</v>
      </c>
      <c r="T34" s="6"/>
      <c r="V34">
        <v>1</v>
      </c>
      <c r="W34" s="1">
        <v>0.30924361796852956</v>
      </c>
      <c r="X34" s="1">
        <v>0.29666065768222971</v>
      </c>
      <c r="Y34" s="1">
        <v>0.3483085287876056</v>
      </c>
      <c r="AG34">
        <v>14</v>
      </c>
      <c r="AH34">
        <v>2878</v>
      </c>
      <c r="AI34">
        <v>2432</v>
      </c>
      <c r="AJ34" s="1">
        <f t="shared" si="8"/>
        <v>0.84503127171646975</v>
      </c>
      <c r="AK34">
        <v>365</v>
      </c>
      <c r="AL34" s="1">
        <f t="shared" si="9"/>
        <v>0.12682418346073662</v>
      </c>
      <c r="AN34" s="15">
        <v>14</v>
      </c>
      <c r="AO34" s="16">
        <v>0.12682418346073662</v>
      </c>
    </row>
    <row r="35" spans="1:41" x14ac:dyDescent="0.2">
      <c r="A35">
        <v>15</v>
      </c>
      <c r="B35">
        <v>2506</v>
      </c>
      <c r="C35">
        <v>2496</v>
      </c>
      <c r="D35" s="2">
        <f t="shared" si="5"/>
        <v>4.234130879587468E-3</v>
      </c>
      <c r="E35" s="3">
        <f>SUM($D$20:D35)</f>
        <v>0.97943591103932193</v>
      </c>
      <c r="F35" s="3"/>
      <c r="G35">
        <v>0</v>
      </c>
      <c r="H35">
        <v>15</v>
      </c>
      <c r="I35">
        <v>424</v>
      </c>
      <c r="J35">
        <v>424</v>
      </c>
      <c r="K35" s="2">
        <f t="shared" si="6"/>
        <v>4.7685992239779561E-3</v>
      </c>
      <c r="L35" s="1">
        <f>SUM($K$20:K35)</f>
        <v>0.97727042681212395</v>
      </c>
      <c r="N35">
        <v>1</v>
      </c>
      <c r="O35">
        <v>15</v>
      </c>
      <c r="P35">
        <v>2082</v>
      </c>
      <c r="Q35">
        <v>2076</v>
      </c>
      <c r="R35" s="2">
        <f t="shared" si="4"/>
        <v>4.1396423444452837E-3</v>
      </c>
      <c r="S35" s="1">
        <f>SUM($R$20:R35)</f>
        <v>0.97981874649561984</v>
      </c>
      <c r="T35" s="6"/>
      <c r="V35">
        <v>2</v>
      </c>
      <c r="W35" s="1">
        <v>0.5074063498446415</v>
      </c>
      <c r="X35" s="1">
        <v>0.48540084840605546</v>
      </c>
      <c r="Y35" s="1">
        <v>0.5757243713330652</v>
      </c>
      <c r="AG35">
        <v>15</v>
      </c>
      <c r="AH35">
        <v>2506</v>
      </c>
      <c r="AI35">
        <v>2082</v>
      </c>
      <c r="AJ35" s="1">
        <f t="shared" si="8"/>
        <v>0.830806065442937</v>
      </c>
      <c r="AK35">
        <v>305</v>
      </c>
      <c r="AL35" s="1">
        <f t="shared" si="9"/>
        <v>0.12170790103750997</v>
      </c>
      <c r="AN35" s="15">
        <v>15</v>
      </c>
      <c r="AO35" s="16">
        <v>0.12170790103750997</v>
      </c>
    </row>
    <row r="36" spans="1:41" x14ac:dyDescent="0.2">
      <c r="A36">
        <v>16</v>
      </c>
      <c r="B36">
        <v>1940</v>
      </c>
      <c r="C36">
        <v>1932</v>
      </c>
      <c r="D36" s="2">
        <f t="shared" si="5"/>
        <v>3.2778187974460047E-3</v>
      </c>
      <c r="E36" s="3">
        <f>SUM($D$20:D36)</f>
        <v>0.98271372983676797</v>
      </c>
      <c r="F36" s="3"/>
      <c r="G36">
        <v>0</v>
      </c>
      <c r="H36">
        <v>16</v>
      </c>
      <c r="I36">
        <v>327</v>
      </c>
      <c r="J36">
        <v>326</v>
      </c>
      <c r="K36" s="2">
        <f t="shared" si="6"/>
        <v>3.6776696845301693E-3</v>
      </c>
      <c r="L36" s="1">
        <f>SUM($K$20:K36)</f>
        <v>0.98094809649665415</v>
      </c>
      <c r="N36">
        <v>1</v>
      </c>
      <c r="O36">
        <v>16</v>
      </c>
      <c r="P36">
        <v>1613</v>
      </c>
      <c r="Q36">
        <v>1608</v>
      </c>
      <c r="R36" s="2">
        <f t="shared" si="4"/>
        <v>3.2071292514842665E-3</v>
      </c>
      <c r="S36" s="1">
        <f>SUM($R$20:R36)</f>
        <v>0.98302587574710409</v>
      </c>
      <c r="T36" s="6"/>
      <c r="V36">
        <v>3</v>
      </c>
      <c r="W36" s="1">
        <v>0.65043752122556631</v>
      </c>
      <c r="X36" s="1">
        <v>0.62490087409502237</v>
      </c>
      <c r="Y36" s="1">
        <v>0.72971829618430728</v>
      </c>
      <c r="AG36">
        <v>16</v>
      </c>
      <c r="AH36">
        <v>1940</v>
      </c>
      <c r="AI36">
        <v>1613</v>
      </c>
      <c r="AJ36" s="1">
        <f t="shared" si="8"/>
        <v>0.83144329896907221</v>
      </c>
      <c r="AK36">
        <v>226</v>
      </c>
      <c r="AL36" s="1">
        <f t="shared" si="9"/>
        <v>0.11649484536082474</v>
      </c>
      <c r="AN36" s="15">
        <v>16</v>
      </c>
      <c r="AO36" s="16">
        <v>0.11649484536082474</v>
      </c>
    </row>
    <row r="37" spans="1:41" x14ac:dyDescent="0.2">
      <c r="A37">
        <v>17</v>
      </c>
      <c r="B37">
        <v>1596</v>
      </c>
      <c r="C37">
        <v>1594</v>
      </c>
      <c r="D37" s="2">
        <f t="shared" si="5"/>
        <v>2.6965973199607339E-3</v>
      </c>
      <c r="E37" s="3">
        <f>SUM($D$20:D37)</f>
        <v>0.98541032715672872</v>
      </c>
      <c r="F37" s="3"/>
      <c r="G37">
        <v>0</v>
      </c>
      <c r="H37">
        <v>17</v>
      </c>
      <c r="I37">
        <v>275</v>
      </c>
      <c r="J37">
        <v>275</v>
      </c>
      <c r="K37" s="2">
        <f t="shared" si="6"/>
        <v>3.0928414778158917E-3</v>
      </c>
      <c r="L37" s="1">
        <f>SUM($K$20:K37)</f>
        <v>0.98404093797447001</v>
      </c>
      <c r="N37">
        <v>1</v>
      </c>
      <c r="O37">
        <v>17</v>
      </c>
      <c r="P37">
        <v>1321</v>
      </c>
      <c r="Q37">
        <v>1320</v>
      </c>
      <c r="R37" s="2">
        <f t="shared" si="4"/>
        <v>2.6265454068262343E-3</v>
      </c>
      <c r="S37" s="1">
        <f>SUM($R$20:R37)</f>
        <v>0.98565242115393037</v>
      </c>
      <c r="T37" s="6"/>
      <c r="V37">
        <v>4</v>
      </c>
      <c r="W37" s="1">
        <v>0.75129634354244357</v>
      </c>
      <c r="X37" s="1">
        <v>0.72652866106870573</v>
      </c>
      <c r="Y37" s="1">
        <v>0.82818979985297592</v>
      </c>
      <c r="AG37">
        <v>17</v>
      </c>
      <c r="AH37">
        <v>1596</v>
      </c>
      <c r="AI37">
        <v>1321</v>
      </c>
      <c r="AJ37" s="1">
        <f t="shared" si="8"/>
        <v>0.82769423558897248</v>
      </c>
      <c r="AK37">
        <v>192</v>
      </c>
      <c r="AL37" s="1">
        <f t="shared" si="9"/>
        <v>0.12030075187969924</v>
      </c>
      <c r="AN37" s="15">
        <v>17</v>
      </c>
      <c r="AO37" s="16">
        <v>0.12030075187969924</v>
      </c>
    </row>
    <row r="38" spans="1:41" x14ac:dyDescent="0.2">
      <c r="A38">
        <v>18</v>
      </c>
      <c r="B38">
        <v>1245</v>
      </c>
      <c r="C38">
        <v>1243</v>
      </c>
      <c r="D38" s="2">
        <f t="shared" si="5"/>
        <v>2.1035486612475647E-3</v>
      </c>
      <c r="E38" s="3">
        <f>SUM($D$20:D38)</f>
        <v>0.98751387581797623</v>
      </c>
      <c r="F38" s="3"/>
      <c r="G38">
        <v>0</v>
      </c>
      <c r="H38">
        <v>18</v>
      </c>
      <c r="I38">
        <v>223</v>
      </c>
      <c r="J38">
        <v>223</v>
      </c>
      <c r="K38" s="2">
        <f t="shared" si="6"/>
        <v>2.5080132711016137E-3</v>
      </c>
      <c r="L38" s="1">
        <f>SUM($K$20:K38)</f>
        <v>0.98654895124557163</v>
      </c>
      <c r="N38">
        <v>1</v>
      </c>
      <c r="O38">
        <v>18</v>
      </c>
      <c r="P38">
        <v>1022</v>
      </c>
      <c r="Q38">
        <v>1020</v>
      </c>
      <c r="R38" s="2">
        <f t="shared" si="4"/>
        <v>2.0320434563031124E-3</v>
      </c>
      <c r="S38" s="1">
        <f>SUM($R$20:R38)</f>
        <v>0.98768446461023351</v>
      </c>
      <c r="T38" s="6"/>
      <c r="V38">
        <v>5</v>
      </c>
      <c r="W38" s="1">
        <v>0.82233039399719865</v>
      </c>
      <c r="X38" s="1">
        <v>0.80074520342311073</v>
      </c>
      <c r="Y38" s="1">
        <v>0.88934352330887556</v>
      </c>
      <c r="AG38">
        <v>18</v>
      </c>
      <c r="AH38">
        <v>1245</v>
      </c>
      <c r="AI38">
        <v>1022</v>
      </c>
      <c r="AJ38" s="1">
        <f t="shared" si="8"/>
        <v>0.82088353413654613</v>
      </c>
      <c r="AK38">
        <v>151</v>
      </c>
      <c r="AL38" s="1">
        <f t="shared" si="9"/>
        <v>0.121285140562249</v>
      </c>
      <c r="AN38" s="15">
        <v>18</v>
      </c>
      <c r="AO38" s="16">
        <v>0.121285140562249</v>
      </c>
    </row>
    <row r="39" spans="1:41" x14ac:dyDescent="0.2">
      <c r="A39">
        <v>19</v>
      </c>
      <c r="B39">
        <v>1096</v>
      </c>
      <c r="C39">
        <v>1095</v>
      </c>
      <c r="D39" s="2">
        <f t="shared" si="5"/>
        <v>1.8517986608251656E-3</v>
      </c>
      <c r="E39" s="3">
        <f>SUM($D$20:D39)</f>
        <v>0.98936567447880142</v>
      </c>
      <c r="F39" s="3"/>
      <c r="G39">
        <v>0</v>
      </c>
      <c r="H39">
        <v>19</v>
      </c>
      <c r="I39">
        <v>189</v>
      </c>
      <c r="J39">
        <v>189</v>
      </c>
      <c r="K39" s="2">
        <f t="shared" si="6"/>
        <v>2.1256255974807401E-3</v>
      </c>
      <c r="L39" s="1">
        <f>SUM($K$20:K39)</f>
        <v>0.98867457684305238</v>
      </c>
      <c r="N39">
        <v>1</v>
      </c>
      <c r="O39">
        <v>19</v>
      </c>
      <c r="P39">
        <v>907</v>
      </c>
      <c r="Q39">
        <v>907</v>
      </c>
      <c r="R39" s="2">
        <f t="shared" si="4"/>
        <v>1.8033888599480656E-3</v>
      </c>
      <c r="S39" s="1">
        <f>SUM($R$20:R39)</f>
        <v>0.98948785347018153</v>
      </c>
      <c r="T39" s="6"/>
      <c r="V39">
        <v>6</v>
      </c>
      <c r="W39" s="1">
        <v>0.85507816921992985</v>
      </c>
      <c r="X39" s="1">
        <v>0.83533148819536129</v>
      </c>
      <c r="Y39" s="1">
        <v>0.91638348336269193</v>
      </c>
      <c r="AG39">
        <v>19</v>
      </c>
      <c r="AH39">
        <v>1096</v>
      </c>
      <c r="AI39">
        <v>907</v>
      </c>
      <c r="AJ39" s="1">
        <f t="shared" si="8"/>
        <v>0.82755474452554745</v>
      </c>
      <c r="AK39">
        <v>131</v>
      </c>
      <c r="AL39" s="1">
        <f t="shared" si="9"/>
        <v>0.11952554744525548</v>
      </c>
      <c r="AN39" s="15">
        <v>19</v>
      </c>
      <c r="AO39" s="16">
        <v>0.11952554744525548</v>
      </c>
    </row>
    <row r="40" spans="1:41" x14ac:dyDescent="0.2">
      <c r="A40">
        <v>20</v>
      </c>
      <c r="B40">
        <v>911</v>
      </c>
      <c r="C40">
        <v>909</v>
      </c>
      <c r="D40" s="2">
        <f t="shared" si="5"/>
        <v>1.5392231569450053E-3</v>
      </c>
      <c r="E40" s="3">
        <f>SUM($D$20:D40)</f>
        <v>0.99090489763574641</v>
      </c>
      <c r="F40" s="3"/>
      <c r="G40">
        <v>0</v>
      </c>
      <c r="H40">
        <v>20</v>
      </c>
      <c r="I40">
        <v>155</v>
      </c>
      <c r="J40">
        <v>155</v>
      </c>
      <c r="K40" s="2">
        <f t="shared" si="6"/>
        <v>1.7432379238598661E-3</v>
      </c>
      <c r="L40" s="1">
        <f>SUM($K$20:K40)</f>
        <v>0.99041781476691226</v>
      </c>
      <c r="N40">
        <v>1</v>
      </c>
      <c r="O40">
        <v>20</v>
      </c>
      <c r="P40">
        <v>756</v>
      </c>
      <c r="Q40">
        <v>754</v>
      </c>
      <c r="R40" s="2">
        <f t="shared" si="4"/>
        <v>1.5031554334296996E-3</v>
      </c>
      <c r="S40" s="1">
        <f>SUM($R$20:R40)</f>
        <v>0.99099100890361125</v>
      </c>
      <c r="T40" s="6"/>
      <c r="V40">
        <v>7</v>
      </c>
      <c r="W40" s="1">
        <v>0.89200600820806386</v>
      </c>
      <c r="X40" s="1">
        <v>0.87620821912912172</v>
      </c>
      <c r="Y40" s="1">
        <v>0.94105163876444231</v>
      </c>
      <c r="AG40">
        <v>20</v>
      </c>
      <c r="AH40">
        <v>911</v>
      </c>
      <c r="AI40">
        <v>756</v>
      </c>
      <c r="AJ40" s="1">
        <f t="shared" si="8"/>
        <v>0.82985729967069155</v>
      </c>
      <c r="AK40">
        <v>124</v>
      </c>
      <c r="AL40" s="1">
        <f t="shared" si="9"/>
        <v>0.13611416026344675</v>
      </c>
      <c r="AN40" s="15">
        <v>20</v>
      </c>
      <c r="AO40" s="16">
        <v>0.13611416026344675</v>
      </c>
    </row>
    <row r="41" spans="1:41" x14ac:dyDescent="0.2">
      <c r="A41">
        <v>21</v>
      </c>
      <c r="B41">
        <v>885</v>
      </c>
      <c r="C41">
        <v>884</v>
      </c>
      <c r="D41" s="2">
        <f t="shared" si="5"/>
        <v>1.4952936266699557E-3</v>
      </c>
      <c r="E41" s="3">
        <f>SUM($D$20:D41)</f>
        <v>0.99240019126241641</v>
      </c>
      <c r="F41" s="3"/>
      <c r="G41">
        <v>0</v>
      </c>
      <c r="H41">
        <v>21</v>
      </c>
      <c r="I41">
        <v>139</v>
      </c>
      <c r="J41">
        <v>139</v>
      </c>
      <c r="K41" s="2">
        <f t="shared" si="6"/>
        <v>1.5632907833323961E-3</v>
      </c>
      <c r="L41" s="1">
        <f>SUM($K$20:K41)</f>
        <v>0.99198110555024466</v>
      </c>
      <c r="N41">
        <v>1</v>
      </c>
      <c r="O41">
        <v>21</v>
      </c>
      <c r="P41">
        <v>746</v>
      </c>
      <c r="Q41">
        <v>745</v>
      </c>
      <c r="R41" s="2">
        <f t="shared" si="4"/>
        <v>1.4832724250509999E-3</v>
      </c>
      <c r="S41" s="1">
        <f>SUM($R$20:R41)</f>
        <v>0.99247428132866222</v>
      </c>
      <c r="T41" s="6"/>
      <c r="V41">
        <v>8</v>
      </c>
      <c r="W41" s="1">
        <v>0.91603884046315254</v>
      </c>
      <c r="X41" s="1">
        <v>0.90320397263119812</v>
      </c>
      <c r="Y41" s="1">
        <v>0.95588582049183735</v>
      </c>
    </row>
    <row r="42" spans="1:41" x14ac:dyDescent="0.2">
      <c r="A42">
        <v>22</v>
      </c>
      <c r="B42">
        <v>652</v>
      </c>
      <c r="C42">
        <v>650</v>
      </c>
      <c r="D42" s="2">
        <f t="shared" si="5"/>
        <v>1.101617451512781E-3</v>
      </c>
      <c r="E42" s="3">
        <f>SUM($D$20:D42)</f>
        <v>0.99350180871392924</v>
      </c>
      <c r="F42" s="3"/>
      <c r="G42">
        <v>0</v>
      </c>
      <c r="H42">
        <v>22</v>
      </c>
      <c r="I42">
        <v>120</v>
      </c>
      <c r="J42">
        <v>120</v>
      </c>
      <c r="K42" s="2">
        <f t="shared" si="6"/>
        <v>1.3496035539560254E-3</v>
      </c>
      <c r="L42" s="1">
        <f>SUM($K$20:K42)</f>
        <v>0.99333070910420074</v>
      </c>
      <c r="N42">
        <v>1</v>
      </c>
      <c r="O42">
        <v>22</v>
      </c>
      <c r="P42">
        <v>532</v>
      </c>
      <c r="Q42">
        <v>530</v>
      </c>
      <c r="R42" s="2">
        <f t="shared" si="4"/>
        <v>1.0577760457468257E-3</v>
      </c>
      <c r="S42" s="1">
        <f>SUM($R$20:R42)</f>
        <v>0.99353205737440908</v>
      </c>
      <c r="T42" s="6"/>
      <c r="V42">
        <v>9</v>
      </c>
      <c r="W42" s="1">
        <v>0.93321528680069687</v>
      </c>
      <c r="X42" s="1">
        <v>0.92266280662015854</v>
      </c>
      <c r="Y42" s="1">
        <v>0.9659763929151004</v>
      </c>
    </row>
    <row r="43" spans="1:41" x14ac:dyDescent="0.2">
      <c r="A43">
        <v>23</v>
      </c>
      <c r="B43">
        <v>571</v>
      </c>
      <c r="C43">
        <v>571</v>
      </c>
      <c r="D43" s="2">
        <f t="shared" si="5"/>
        <v>9.6476006873281886E-4</v>
      </c>
      <c r="E43" s="3">
        <f>SUM($D$20:D43)</f>
        <v>0.99446656878266204</v>
      </c>
      <c r="F43" s="3"/>
      <c r="G43">
        <v>0</v>
      </c>
      <c r="H43">
        <v>23</v>
      </c>
      <c r="I43">
        <v>95</v>
      </c>
      <c r="J43">
        <v>95</v>
      </c>
      <c r="K43" s="2">
        <f t="shared" si="6"/>
        <v>1.0684361468818536E-3</v>
      </c>
      <c r="L43" s="1">
        <f>SUM($K$20:K43)</f>
        <v>0.99439914525108264</v>
      </c>
      <c r="N43">
        <v>1</v>
      </c>
      <c r="O43">
        <v>23</v>
      </c>
      <c r="P43">
        <v>476</v>
      </c>
      <c r="Q43">
        <v>476</v>
      </c>
      <c r="R43" s="2">
        <f t="shared" si="4"/>
        <v>9.4643119882610724E-4</v>
      </c>
      <c r="S43" s="1">
        <f>SUM($R$20:R43)</f>
        <v>0.99447848857323518</v>
      </c>
      <c r="T43" s="6"/>
      <c r="V43">
        <v>10</v>
      </c>
      <c r="W43" s="1">
        <v>0.94600046970805451</v>
      </c>
      <c r="X43" s="1">
        <v>0.93739263687193275</v>
      </c>
      <c r="Y43" s="1">
        <v>0.97272424650124134</v>
      </c>
    </row>
    <row r="44" spans="1:41" x14ac:dyDescent="0.2">
      <c r="A44">
        <v>24</v>
      </c>
      <c r="B44">
        <v>469</v>
      </c>
      <c r="C44">
        <v>469</v>
      </c>
      <c r="D44" s="2">
        <f t="shared" si="5"/>
        <v>7.92421142269163E-4</v>
      </c>
      <c r="E44" s="3">
        <f>SUM($D$20:D44)</f>
        <v>0.99525898992493123</v>
      </c>
      <c r="F44" s="3"/>
      <c r="G44">
        <v>0</v>
      </c>
      <c r="H44">
        <v>24</v>
      </c>
      <c r="I44">
        <v>87</v>
      </c>
      <c r="J44">
        <v>87</v>
      </c>
      <c r="K44" s="2">
        <f t="shared" si="6"/>
        <v>9.7846257661811853E-4</v>
      </c>
      <c r="L44" s="1">
        <f>SUM($K$20:K44)</f>
        <v>0.99537760782770079</v>
      </c>
      <c r="N44">
        <v>1</v>
      </c>
      <c r="O44">
        <v>24</v>
      </c>
      <c r="P44">
        <v>382</v>
      </c>
      <c r="Q44">
        <v>382</v>
      </c>
      <c r="R44" s="2">
        <f t="shared" si="4"/>
        <v>7.5953092006632967E-4</v>
      </c>
      <c r="S44" s="1">
        <f>SUM($R$20:R44)</f>
        <v>0.99523801949330148</v>
      </c>
      <c r="T44" s="6"/>
    </row>
    <row r="45" spans="1:41" x14ac:dyDescent="0.2">
      <c r="A45">
        <v>25</v>
      </c>
      <c r="B45">
        <v>403</v>
      </c>
      <c r="C45">
        <v>403</v>
      </c>
      <c r="D45" s="2">
        <f t="shared" si="5"/>
        <v>6.80907719263268E-4</v>
      </c>
      <c r="E45" s="3">
        <f>SUM($D$20:D45)</f>
        <v>0.99593989764419444</v>
      </c>
      <c r="F45" s="3"/>
      <c r="G45">
        <v>0</v>
      </c>
      <c r="H45">
        <v>25</v>
      </c>
      <c r="I45">
        <v>63</v>
      </c>
      <c r="J45">
        <v>63</v>
      </c>
      <c r="K45" s="2">
        <f t="shared" si="6"/>
        <v>7.0854186582691334E-4</v>
      </c>
      <c r="L45" s="1">
        <f>SUM($K$20:K45)</f>
        <v>0.99608614969352771</v>
      </c>
      <c r="N45">
        <v>1</v>
      </c>
      <c r="O45">
        <v>25</v>
      </c>
      <c r="P45">
        <v>340</v>
      </c>
      <c r="Q45">
        <v>340</v>
      </c>
      <c r="R45" s="2">
        <f t="shared" si="4"/>
        <v>6.760222848757909E-4</v>
      </c>
      <c r="S45" s="1">
        <f>SUM($R$20:R45)</f>
        <v>0.99591404177817733</v>
      </c>
      <c r="T45" s="6"/>
    </row>
    <row r="46" spans="1:41" x14ac:dyDescent="0.2">
      <c r="A46">
        <v>26</v>
      </c>
      <c r="B46">
        <v>377</v>
      </c>
      <c r="C46">
        <v>377</v>
      </c>
      <c r="D46" s="2">
        <f t="shared" si="5"/>
        <v>6.3697818898821848E-4</v>
      </c>
      <c r="E46" s="3">
        <f>SUM($D$20:D46)</f>
        <v>0.99657687583318266</v>
      </c>
      <c r="F46" s="3"/>
      <c r="G46">
        <v>0</v>
      </c>
      <c r="H46">
        <v>26</v>
      </c>
      <c r="I46">
        <v>57</v>
      </c>
      <c r="J46">
        <v>57</v>
      </c>
      <c r="K46" s="2">
        <f t="shared" si="6"/>
        <v>6.4106168812911202E-4</v>
      </c>
      <c r="L46" s="1">
        <f>SUM($K$20:K46)</f>
        <v>0.99672721138165687</v>
      </c>
      <c r="N46">
        <v>1</v>
      </c>
      <c r="O46">
        <v>26</v>
      </c>
      <c r="P46">
        <v>320</v>
      </c>
      <c r="Q46">
        <v>320</v>
      </c>
      <c r="R46" s="2">
        <f t="shared" si="4"/>
        <v>6.362562681183914E-4</v>
      </c>
      <c r="S46" s="1">
        <f>SUM($R$20:R46)</f>
        <v>0.99655029804629569</v>
      </c>
      <c r="T46" s="6"/>
    </row>
    <row r="47" spans="1:41" x14ac:dyDescent="0.2">
      <c r="A47">
        <v>27</v>
      </c>
      <c r="B47">
        <v>281</v>
      </c>
      <c r="C47">
        <v>281</v>
      </c>
      <c r="D47" s="2">
        <f t="shared" si="5"/>
        <v>4.7477684643418934E-4</v>
      </c>
      <c r="E47" s="3">
        <f>SUM($D$20:D47)</f>
        <v>0.99705165267961682</v>
      </c>
      <c r="F47" s="3"/>
      <c r="G47">
        <v>0</v>
      </c>
      <c r="H47">
        <v>27</v>
      </c>
      <c r="I47">
        <v>49</v>
      </c>
      <c r="J47">
        <v>49</v>
      </c>
      <c r="K47" s="2">
        <f t="shared" si="6"/>
        <v>5.51088117865377E-4</v>
      </c>
      <c r="L47" s="1">
        <f>SUM($K$20:K47)</f>
        <v>0.99727829949952229</v>
      </c>
      <c r="N47">
        <v>1</v>
      </c>
      <c r="O47">
        <v>27</v>
      </c>
      <c r="P47">
        <v>232</v>
      </c>
      <c r="Q47">
        <v>232</v>
      </c>
      <c r="R47" s="2">
        <f t="shared" si="4"/>
        <v>4.6128579438583378E-4</v>
      </c>
      <c r="S47" s="1">
        <f>SUM($R$20:R47)</f>
        <v>0.99701158384068156</v>
      </c>
      <c r="T47" s="6"/>
    </row>
    <row r="48" spans="1:41" x14ac:dyDescent="0.2">
      <c r="A48">
        <v>28</v>
      </c>
      <c r="B48">
        <v>268</v>
      </c>
      <c r="C48">
        <v>268</v>
      </c>
      <c r="D48" s="2">
        <f t="shared" si="5"/>
        <v>4.5281208129666458E-4</v>
      </c>
      <c r="E48" s="3">
        <f>SUM($D$20:D48)</f>
        <v>0.99750446476091348</v>
      </c>
      <c r="F48" s="3"/>
      <c r="G48">
        <v>0</v>
      </c>
      <c r="H48">
        <v>28</v>
      </c>
      <c r="I48">
        <v>28</v>
      </c>
      <c r="J48">
        <v>28</v>
      </c>
      <c r="K48" s="2">
        <f t="shared" si="6"/>
        <v>3.1490749592307259E-4</v>
      </c>
      <c r="L48" s="1">
        <f>SUM($K$20:K48)</f>
        <v>0.9975932069954454</v>
      </c>
      <c r="N48">
        <v>1</v>
      </c>
      <c r="O48">
        <v>28</v>
      </c>
      <c r="P48">
        <v>240</v>
      </c>
      <c r="Q48">
        <v>240</v>
      </c>
      <c r="R48" s="2">
        <f t="shared" si="4"/>
        <v>4.7719220108879355E-4</v>
      </c>
      <c r="S48" s="1">
        <f>SUM($R$20:R48)</f>
        <v>0.99748877604177033</v>
      </c>
      <c r="T48" s="6"/>
    </row>
    <row r="49" spans="1:20" x14ac:dyDescent="0.2">
      <c r="A49">
        <v>29</v>
      </c>
      <c r="B49">
        <v>217</v>
      </c>
      <c r="C49">
        <v>217</v>
      </c>
      <c r="D49" s="2">
        <f t="shared" si="5"/>
        <v>3.6664261806483659E-4</v>
      </c>
      <c r="E49" s="3">
        <f>SUM($D$20:D49)</f>
        <v>0.99787110737897833</v>
      </c>
      <c r="F49" s="3"/>
      <c r="G49">
        <v>0</v>
      </c>
      <c r="H49">
        <v>29</v>
      </c>
      <c r="I49">
        <v>36</v>
      </c>
      <c r="J49">
        <v>36</v>
      </c>
      <c r="K49" s="2">
        <f t="shared" si="6"/>
        <v>4.0488106618680761E-4</v>
      </c>
      <c r="L49" s="1">
        <f>SUM($K$20:K49)</f>
        <v>0.99799808806163226</v>
      </c>
      <c r="N49">
        <v>1</v>
      </c>
      <c r="O49">
        <v>29</v>
      </c>
      <c r="P49">
        <v>181</v>
      </c>
      <c r="Q49">
        <v>181</v>
      </c>
      <c r="R49" s="2">
        <f t="shared" si="4"/>
        <v>3.5988245165446514E-4</v>
      </c>
      <c r="S49" s="1">
        <f>SUM($R$20:R49)</f>
        <v>0.99784865849342474</v>
      </c>
      <c r="T49" s="6"/>
    </row>
    <row r="50" spans="1:20" x14ac:dyDescent="0.2">
      <c r="A50">
        <v>30</v>
      </c>
      <c r="B50">
        <v>175</v>
      </c>
      <c r="C50">
        <v>175</v>
      </c>
      <c r="D50" s="2">
        <f t="shared" si="5"/>
        <v>2.956795306974489E-4</v>
      </c>
      <c r="E50" s="3">
        <f>SUM($D$20:D50)</f>
        <v>0.99816678690967575</v>
      </c>
      <c r="F50" s="3"/>
      <c r="G50">
        <v>0</v>
      </c>
      <c r="H50">
        <v>30</v>
      </c>
      <c r="I50">
        <v>24</v>
      </c>
      <c r="J50">
        <v>24</v>
      </c>
      <c r="K50" s="2">
        <f t="shared" si="6"/>
        <v>2.6992071079120507E-4</v>
      </c>
      <c r="L50" s="1">
        <f>SUM($K$20:K50)</f>
        <v>0.9982680087724235</v>
      </c>
      <c r="N50">
        <v>1</v>
      </c>
      <c r="O50">
        <v>30</v>
      </c>
      <c r="P50">
        <v>151</v>
      </c>
      <c r="Q50">
        <v>151</v>
      </c>
      <c r="R50" s="2">
        <f t="shared" si="4"/>
        <v>3.0023342651836594E-4</v>
      </c>
      <c r="S50" s="1">
        <f>SUM($R$20:R50)</f>
        <v>0.99814889191994316</v>
      </c>
      <c r="T50" s="6"/>
    </row>
    <row r="51" spans="1:20" x14ac:dyDescent="0.2">
      <c r="A51">
        <v>31</v>
      </c>
      <c r="B51">
        <v>192</v>
      </c>
      <c r="C51">
        <v>192</v>
      </c>
      <c r="D51" s="2">
        <f t="shared" si="5"/>
        <v>3.2440268510805818E-4</v>
      </c>
      <c r="E51" s="3">
        <f>SUM($D$20:D51)</f>
        <v>0.99849118959478378</v>
      </c>
      <c r="F51" s="3"/>
      <c r="G51">
        <v>0</v>
      </c>
      <c r="H51">
        <v>31</v>
      </c>
      <c r="I51">
        <v>23</v>
      </c>
      <c r="J51">
        <v>23</v>
      </c>
      <c r="K51" s="2">
        <f t="shared" si="6"/>
        <v>2.5867401450823822E-4</v>
      </c>
      <c r="L51" s="1">
        <f>SUM($K$20:K51)</f>
        <v>0.99852668278693169</v>
      </c>
      <c r="N51">
        <v>1</v>
      </c>
      <c r="O51">
        <v>31</v>
      </c>
      <c r="P51">
        <v>169</v>
      </c>
      <c r="Q51">
        <v>169</v>
      </c>
      <c r="R51" s="2">
        <f t="shared" si="4"/>
        <v>3.3602284160002546E-4</v>
      </c>
      <c r="S51" s="1">
        <f>SUM($R$20:R51)</f>
        <v>0.99848491476154322</v>
      </c>
      <c r="T51" s="6"/>
    </row>
    <row r="52" spans="1:20" x14ac:dyDescent="0.2">
      <c r="A52">
        <v>32</v>
      </c>
      <c r="B52">
        <v>143</v>
      </c>
      <c r="C52">
        <v>143</v>
      </c>
      <c r="D52" s="2">
        <f t="shared" si="5"/>
        <v>2.416124165127725E-4</v>
      </c>
      <c r="E52" s="3">
        <f>SUM($D$20:D52)</f>
        <v>0.99873280201129655</v>
      </c>
      <c r="F52" s="3"/>
      <c r="G52">
        <v>0</v>
      </c>
      <c r="H52">
        <v>32</v>
      </c>
      <c r="I52">
        <v>20</v>
      </c>
      <c r="J52">
        <v>20</v>
      </c>
      <c r="K52" s="2">
        <f t="shared" si="6"/>
        <v>2.2493392565933756E-4</v>
      </c>
      <c r="L52" s="1">
        <f>SUM($K$20:K52)</f>
        <v>0.99875161671259105</v>
      </c>
      <c r="N52">
        <v>1</v>
      </c>
      <c r="O52">
        <v>32</v>
      </c>
      <c r="P52">
        <v>123</v>
      </c>
      <c r="Q52">
        <v>123</v>
      </c>
      <c r="R52" s="2">
        <f t="shared" ref="R52:R71" si="10">P52/$P$72</f>
        <v>2.4456100305800667E-4</v>
      </c>
      <c r="S52" s="1">
        <f>SUM($R$20:R52)</f>
        <v>0.99872947576460125</v>
      </c>
      <c r="T52" s="6"/>
    </row>
    <row r="53" spans="1:20" x14ac:dyDescent="0.2">
      <c r="A53">
        <v>33</v>
      </c>
      <c r="B53">
        <v>127</v>
      </c>
      <c r="C53">
        <v>127</v>
      </c>
      <c r="D53" s="2">
        <f t="shared" si="5"/>
        <v>2.1457885942043433E-4</v>
      </c>
      <c r="E53" s="3">
        <f>SUM($D$20:D53)</f>
        <v>0.99894738087071699</v>
      </c>
      <c r="F53" s="3"/>
      <c r="G53">
        <v>0</v>
      </c>
      <c r="H53">
        <v>33</v>
      </c>
      <c r="I53">
        <v>25</v>
      </c>
      <c r="J53">
        <v>25</v>
      </c>
      <c r="K53" s="2">
        <f t="shared" si="6"/>
        <v>2.8116740707417198E-4</v>
      </c>
      <c r="L53" s="1">
        <f>SUM($K$20:K53)</f>
        <v>0.99903278411966523</v>
      </c>
      <c r="N53">
        <v>1</v>
      </c>
      <c r="O53">
        <v>33</v>
      </c>
      <c r="P53">
        <v>102</v>
      </c>
      <c r="Q53">
        <v>102</v>
      </c>
      <c r="R53" s="2">
        <f t="shared" si="10"/>
        <v>2.0280668546273725E-4</v>
      </c>
      <c r="S53" s="1">
        <f>SUM($R$20:R53)</f>
        <v>0.99893228245006394</v>
      </c>
      <c r="T53" s="6"/>
    </row>
    <row r="54" spans="1:20" x14ac:dyDescent="0.2">
      <c r="A54">
        <v>34</v>
      </c>
      <c r="B54">
        <v>102</v>
      </c>
      <c r="C54">
        <v>102</v>
      </c>
      <c r="D54" s="2">
        <f t="shared" si="5"/>
        <v>1.7233892646365592E-4</v>
      </c>
      <c r="E54" s="3">
        <f>SUM($D$20:D54)</f>
        <v>0.99911971979718062</v>
      </c>
      <c r="F54" s="3"/>
      <c r="G54">
        <v>0</v>
      </c>
      <c r="H54">
        <v>34</v>
      </c>
      <c r="I54">
        <v>11</v>
      </c>
      <c r="J54">
        <v>11</v>
      </c>
      <c r="K54" s="2">
        <f t="shared" si="6"/>
        <v>1.2371365911263566E-4</v>
      </c>
      <c r="L54" s="1">
        <f>SUM($K$20:K54)</f>
        <v>0.99915649777877791</v>
      </c>
      <c r="N54">
        <v>1</v>
      </c>
      <c r="O54">
        <v>34</v>
      </c>
      <c r="P54">
        <v>91</v>
      </c>
      <c r="Q54">
        <v>91</v>
      </c>
      <c r="R54" s="2">
        <f t="shared" si="10"/>
        <v>1.8093537624616754E-4</v>
      </c>
      <c r="S54" s="1">
        <f>SUM($R$20:R54)</f>
        <v>0.99911321782631013</v>
      </c>
      <c r="T54" s="6"/>
    </row>
    <row r="55" spans="1:20" x14ac:dyDescent="0.2">
      <c r="A55">
        <v>35</v>
      </c>
      <c r="B55">
        <v>92</v>
      </c>
      <c r="C55">
        <v>92</v>
      </c>
      <c r="D55" s="2">
        <f t="shared" si="5"/>
        <v>1.5544295328094455E-4</v>
      </c>
      <c r="E55" s="3">
        <f>SUM($D$20:D55)</f>
        <v>0.99927516275046158</v>
      </c>
      <c r="F55" s="3"/>
      <c r="G55">
        <v>0</v>
      </c>
      <c r="H55">
        <v>35</v>
      </c>
      <c r="I55">
        <v>9</v>
      </c>
      <c r="J55">
        <v>9</v>
      </c>
      <c r="K55" s="2">
        <f t="shared" si="6"/>
        <v>1.012202665467019E-4</v>
      </c>
      <c r="L55" s="1">
        <f>SUM($K$20:K55)</f>
        <v>0.99925771804532459</v>
      </c>
      <c r="N55">
        <v>1</v>
      </c>
      <c r="O55">
        <v>35</v>
      </c>
      <c r="P55">
        <v>83</v>
      </c>
      <c r="Q55">
        <v>83</v>
      </c>
      <c r="R55" s="2">
        <f t="shared" si="10"/>
        <v>1.6502896954320777E-4</v>
      </c>
      <c r="S55" s="1">
        <f>SUM($R$20:R55)</f>
        <v>0.99927824679585331</v>
      </c>
      <c r="T55" s="6"/>
    </row>
    <row r="56" spans="1:20" x14ac:dyDescent="0.2">
      <c r="A56">
        <v>36</v>
      </c>
      <c r="B56">
        <v>88</v>
      </c>
      <c r="C56">
        <v>88</v>
      </c>
      <c r="D56" s="2">
        <f t="shared" si="5"/>
        <v>1.4868456400786E-4</v>
      </c>
      <c r="E56" s="3">
        <f>SUM($D$20:D56)</f>
        <v>0.99942384731446943</v>
      </c>
      <c r="F56" s="3"/>
      <c r="G56">
        <v>0</v>
      </c>
      <c r="H56">
        <v>36</v>
      </c>
      <c r="I56">
        <v>13</v>
      </c>
      <c r="J56">
        <v>13</v>
      </c>
      <c r="K56" s="2">
        <f t="shared" si="6"/>
        <v>1.4620705167856941E-4</v>
      </c>
      <c r="L56" s="1">
        <f>SUM($K$20:K56)</f>
        <v>0.99940392509700315</v>
      </c>
      <c r="N56">
        <v>1</v>
      </c>
      <c r="O56">
        <v>36</v>
      </c>
      <c r="P56">
        <v>75</v>
      </c>
      <c r="Q56">
        <v>75</v>
      </c>
      <c r="R56" s="2">
        <f t="shared" si="10"/>
        <v>1.4912256284024797E-4</v>
      </c>
      <c r="S56" s="1">
        <f>SUM($R$20:R56)</f>
        <v>0.99942736935869358</v>
      </c>
      <c r="T56" s="6"/>
    </row>
    <row r="57" spans="1:20" x14ac:dyDescent="0.2">
      <c r="A57">
        <v>37</v>
      </c>
      <c r="B57">
        <v>91</v>
      </c>
      <c r="C57">
        <v>91</v>
      </c>
      <c r="D57" s="2">
        <f t="shared" si="5"/>
        <v>1.5375335596267342E-4</v>
      </c>
      <c r="E57" s="3">
        <f>SUM($D$20:D57)</f>
        <v>0.99957760067043211</v>
      </c>
      <c r="F57" s="3"/>
      <c r="G57">
        <v>0</v>
      </c>
      <c r="H57">
        <v>37</v>
      </c>
      <c r="I57">
        <v>13</v>
      </c>
      <c r="J57">
        <v>13</v>
      </c>
      <c r="K57" s="2">
        <f t="shared" si="6"/>
        <v>1.4620705167856941E-4</v>
      </c>
      <c r="L57" s="1">
        <f>SUM($K$20:K57)</f>
        <v>0.99955013214868171</v>
      </c>
      <c r="N57">
        <v>1</v>
      </c>
      <c r="O57">
        <v>37</v>
      </c>
      <c r="P57">
        <v>78</v>
      </c>
      <c r="Q57">
        <v>78</v>
      </c>
      <c r="R57" s="2">
        <f t="shared" si="10"/>
        <v>1.5508746535385789E-4</v>
      </c>
      <c r="S57" s="1">
        <f>SUM($R$20:R57)</f>
        <v>0.99958245682404745</v>
      </c>
      <c r="T57" s="6"/>
    </row>
    <row r="58" spans="1:20" x14ac:dyDescent="0.2">
      <c r="A58">
        <v>38</v>
      </c>
      <c r="B58">
        <v>54</v>
      </c>
      <c r="C58">
        <v>54</v>
      </c>
      <c r="D58" s="2">
        <f t="shared" si="5"/>
        <v>9.1238255186641373E-5</v>
      </c>
      <c r="E58" s="3">
        <f>SUM($D$20:D58)</f>
        <v>0.99966883892561875</v>
      </c>
      <c r="F58" s="3"/>
      <c r="G58">
        <v>0</v>
      </c>
      <c r="H58">
        <v>38</v>
      </c>
      <c r="I58">
        <v>8</v>
      </c>
      <c r="J58">
        <v>8</v>
      </c>
      <c r="K58" s="2">
        <f t="shared" si="6"/>
        <v>8.9973570263735024E-5</v>
      </c>
      <c r="L58" s="1">
        <f>SUM($K$20:K58)</f>
        <v>0.99964010571894546</v>
      </c>
      <c r="N58">
        <v>1</v>
      </c>
      <c r="O58">
        <v>38</v>
      </c>
      <c r="P58">
        <v>46</v>
      </c>
      <c r="Q58">
        <v>46</v>
      </c>
      <c r="R58" s="2">
        <f t="shared" si="10"/>
        <v>9.1461838542018764E-5</v>
      </c>
      <c r="S58" s="1">
        <f>SUM($R$20:R58)</f>
        <v>0.99967391866258948</v>
      </c>
      <c r="T58" s="6"/>
    </row>
    <row r="59" spans="1:20" x14ac:dyDescent="0.2">
      <c r="A59">
        <v>39</v>
      </c>
      <c r="B59">
        <v>53</v>
      </c>
      <c r="C59">
        <v>53</v>
      </c>
      <c r="D59" s="2">
        <f t="shared" si="5"/>
        <v>8.954865786837023E-5</v>
      </c>
      <c r="E59" s="3">
        <f>SUM($D$20:D59)</f>
        <v>0.99975838758348712</v>
      </c>
      <c r="F59" s="3"/>
      <c r="G59">
        <v>0</v>
      </c>
      <c r="H59">
        <v>39</v>
      </c>
      <c r="I59">
        <v>10</v>
      </c>
      <c r="J59">
        <v>10</v>
      </c>
      <c r="K59" s="2">
        <f t="shared" si="6"/>
        <v>1.1246696282966878E-4</v>
      </c>
      <c r="L59" s="1">
        <f>SUM($K$20:K59)</f>
        <v>0.99975257268177509</v>
      </c>
      <c r="N59">
        <v>1</v>
      </c>
      <c r="O59">
        <v>39</v>
      </c>
      <c r="P59">
        <v>43</v>
      </c>
      <c r="Q59">
        <v>43</v>
      </c>
      <c r="R59" s="2">
        <f t="shared" si="10"/>
        <v>8.5496936028408844E-5</v>
      </c>
      <c r="S59" s="1">
        <f>SUM($R$20:R59)</f>
        <v>0.99975941559861792</v>
      </c>
      <c r="T59" s="6"/>
    </row>
    <row r="60" spans="1:20" x14ac:dyDescent="0.2">
      <c r="A60">
        <v>40</v>
      </c>
      <c r="B60">
        <v>33</v>
      </c>
      <c r="C60">
        <v>33</v>
      </c>
      <c r="D60" s="2">
        <f t="shared" si="5"/>
        <v>5.5756711502947501E-5</v>
      </c>
      <c r="E60" s="3">
        <f>SUM($D$20:D60)</f>
        <v>0.99981414429499005</v>
      </c>
      <c r="F60" s="3"/>
      <c r="G60">
        <v>0</v>
      </c>
      <c r="H60">
        <v>40</v>
      </c>
      <c r="I60">
        <v>8</v>
      </c>
      <c r="J60">
        <v>8</v>
      </c>
      <c r="K60" s="2">
        <f t="shared" si="6"/>
        <v>8.9973570263735024E-5</v>
      </c>
      <c r="L60" s="1">
        <f>SUM($K$20:K60)</f>
        <v>0.99984254625203883</v>
      </c>
      <c r="N60">
        <v>1</v>
      </c>
      <c r="O60">
        <v>40</v>
      </c>
      <c r="P60">
        <v>25</v>
      </c>
      <c r="Q60">
        <v>25</v>
      </c>
      <c r="R60" s="2">
        <f t="shared" si="10"/>
        <v>4.9707520946749324E-5</v>
      </c>
      <c r="S60" s="1">
        <f>SUM($R$20:R60)</f>
        <v>0.99980912311956471</v>
      </c>
      <c r="T60" s="6"/>
    </row>
    <row r="61" spans="1:20" x14ac:dyDescent="0.2">
      <c r="A61">
        <v>41</v>
      </c>
      <c r="B61">
        <v>27</v>
      </c>
      <c r="C61">
        <v>27</v>
      </c>
      <c r="D61" s="2">
        <f t="shared" si="5"/>
        <v>4.5619127593320686E-5</v>
      </c>
      <c r="E61" s="3">
        <f>SUM($D$20:D61)</f>
        <v>0.99985976342258331</v>
      </c>
      <c r="F61" s="3"/>
      <c r="G61">
        <v>0</v>
      </c>
      <c r="H61">
        <v>41</v>
      </c>
      <c r="I61">
        <v>7</v>
      </c>
      <c r="J61">
        <v>7</v>
      </c>
      <c r="K61" s="2">
        <f t="shared" si="6"/>
        <v>7.8726873980768146E-5</v>
      </c>
      <c r="L61" s="1">
        <f>SUM($K$20:K61)</f>
        <v>0.99992127312601964</v>
      </c>
      <c r="N61">
        <v>1</v>
      </c>
      <c r="O61">
        <v>41</v>
      </c>
      <c r="P61">
        <v>20</v>
      </c>
      <c r="Q61">
        <v>20</v>
      </c>
      <c r="R61" s="2">
        <f t="shared" si="10"/>
        <v>3.9766016757399462E-5</v>
      </c>
      <c r="S61" s="1">
        <f>SUM($R$20:R61)</f>
        <v>0.99984888913632208</v>
      </c>
      <c r="T61" s="6"/>
    </row>
    <row r="62" spans="1:20" x14ac:dyDescent="0.2">
      <c r="A62">
        <v>42</v>
      </c>
      <c r="B62">
        <v>30</v>
      </c>
      <c r="C62">
        <v>30</v>
      </c>
      <c r="D62" s="2">
        <f t="shared" si="5"/>
        <v>5.0687919548134094E-5</v>
      </c>
      <c r="E62" s="3">
        <f>SUM($D$20:D62)</f>
        <v>0.99991045134213141</v>
      </c>
      <c r="F62" s="3"/>
      <c r="G62">
        <v>0</v>
      </c>
      <c r="H62">
        <v>42</v>
      </c>
      <c r="I62">
        <v>2</v>
      </c>
      <c r="J62">
        <v>2</v>
      </c>
      <c r="K62" s="2">
        <f t="shared" si="6"/>
        <v>2.2493392565933756E-5</v>
      </c>
      <c r="L62" s="1">
        <f>SUM($K$20:K62)</f>
        <v>0.99994376651858552</v>
      </c>
      <c r="N62">
        <v>1</v>
      </c>
      <c r="O62">
        <v>42</v>
      </c>
      <c r="P62">
        <v>28</v>
      </c>
      <c r="Q62">
        <v>28</v>
      </c>
      <c r="R62" s="2">
        <f t="shared" si="10"/>
        <v>5.5672423460359244E-5</v>
      </c>
      <c r="S62" s="1">
        <f>SUM($R$20:R62)</f>
        <v>0.99990456155978247</v>
      </c>
      <c r="T62" s="6"/>
    </row>
    <row r="63" spans="1:20" x14ac:dyDescent="0.2">
      <c r="A63">
        <v>43</v>
      </c>
      <c r="B63">
        <v>12</v>
      </c>
      <c r="C63">
        <v>12</v>
      </c>
      <c r="D63" s="2">
        <f t="shared" si="5"/>
        <v>2.0275167819253636E-5</v>
      </c>
      <c r="E63" s="3">
        <f>SUM($D$20:D63)</f>
        <v>0.99993072650995063</v>
      </c>
      <c r="F63" s="3"/>
      <c r="G63">
        <v>0</v>
      </c>
      <c r="H63">
        <v>43</v>
      </c>
      <c r="I63">
        <v>1</v>
      </c>
      <c r="J63">
        <v>1</v>
      </c>
      <c r="K63" s="2">
        <f t="shared" si="6"/>
        <v>1.1246696282966878E-5</v>
      </c>
      <c r="L63" s="1">
        <f>SUM($K$20:K63)</f>
        <v>0.99995501321486846</v>
      </c>
      <c r="N63">
        <v>1</v>
      </c>
      <c r="O63">
        <v>43</v>
      </c>
      <c r="P63">
        <v>11</v>
      </c>
      <c r="Q63">
        <v>11</v>
      </c>
      <c r="R63" s="2">
        <f t="shared" si="10"/>
        <v>2.1871309216569702E-5</v>
      </c>
      <c r="S63" s="1">
        <f>SUM($R$20:R63)</f>
        <v>0.99992643286899907</v>
      </c>
      <c r="T63" s="6"/>
    </row>
    <row r="64" spans="1:20" x14ac:dyDescent="0.2">
      <c r="A64">
        <v>44</v>
      </c>
      <c r="B64">
        <v>9</v>
      </c>
      <c r="C64">
        <v>9</v>
      </c>
      <c r="D64" s="2">
        <f t="shared" si="5"/>
        <v>1.5206375864440229E-5</v>
      </c>
      <c r="E64" s="3">
        <f>SUM($D$20:D64)</f>
        <v>0.99994593288581501</v>
      </c>
      <c r="F64" s="3"/>
      <c r="G64">
        <v>0</v>
      </c>
      <c r="H64">
        <v>45</v>
      </c>
      <c r="I64">
        <v>1</v>
      </c>
      <c r="J64">
        <v>1</v>
      </c>
      <c r="K64" s="2">
        <f t="shared" si="6"/>
        <v>1.1246696282966878E-5</v>
      </c>
      <c r="L64" s="1">
        <f>SUM($K$20:K64)</f>
        <v>0.9999662599111514</v>
      </c>
      <c r="N64">
        <v>1</v>
      </c>
      <c r="O64">
        <v>44</v>
      </c>
      <c r="P64">
        <v>9</v>
      </c>
      <c r="Q64">
        <v>9</v>
      </c>
      <c r="R64" s="2">
        <f t="shared" si="10"/>
        <v>1.7894707540829757E-5</v>
      </c>
      <c r="S64" s="1">
        <f>SUM($R$20:R64)</f>
        <v>0.99994432757653995</v>
      </c>
      <c r="T64" s="6"/>
    </row>
    <row r="65" spans="1:20" x14ac:dyDescent="0.2">
      <c r="A65">
        <v>45</v>
      </c>
      <c r="B65">
        <v>12</v>
      </c>
      <c r="C65">
        <v>12</v>
      </c>
      <c r="D65" s="2">
        <f t="shared" si="5"/>
        <v>2.0275167819253636E-5</v>
      </c>
      <c r="E65" s="3">
        <f>SUM($D$20:D65)</f>
        <v>0.99996620805363423</v>
      </c>
      <c r="F65" s="3"/>
      <c r="G65">
        <v>0</v>
      </c>
      <c r="H65">
        <v>47</v>
      </c>
      <c r="I65">
        <v>1</v>
      </c>
      <c r="J65">
        <v>1</v>
      </c>
      <c r="K65" s="2">
        <f t="shared" si="6"/>
        <v>1.1246696282966878E-5</v>
      </c>
      <c r="L65" s="1">
        <f>SUM($K$20:K65)</f>
        <v>0.99997750660743434</v>
      </c>
      <c r="N65">
        <v>1</v>
      </c>
      <c r="O65">
        <v>45</v>
      </c>
      <c r="P65">
        <v>11</v>
      </c>
      <c r="Q65">
        <v>11</v>
      </c>
      <c r="R65" s="2">
        <f t="shared" si="10"/>
        <v>2.1871309216569702E-5</v>
      </c>
      <c r="S65" s="1">
        <f>SUM($R$20:R65)</f>
        <v>0.99996619888575655</v>
      </c>
      <c r="T65" s="6"/>
    </row>
    <row r="66" spans="1:20" x14ac:dyDescent="0.2">
      <c r="A66">
        <v>46</v>
      </c>
      <c r="B66">
        <v>7</v>
      </c>
      <c r="C66">
        <v>7</v>
      </c>
      <c r="D66" s="2">
        <f t="shared" si="5"/>
        <v>1.1827181227897956E-5</v>
      </c>
      <c r="E66" s="3">
        <f>SUM($D$20:D66)</f>
        <v>0.99997803523486217</v>
      </c>
      <c r="F66" s="3"/>
      <c r="G66">
        <v>0</v>
      </c>
      <c r="H66">
        <v>48</v>
      </c>
      <c r="I66">
        <v>1</v>
      </c>
      <c r="J66">
        <v>1</v>
      </c>
      <c r="K66" s="2">
        <f t="shared" si="6"/>
        <v>1.1246696282966878E-5</v>
      </c>
      <c r="L66" s="1">
        <f>SUM($K$20:K66)</f>
        <v>0.99998875330371728</v>
      </c>
      <c r="N66">
        <v>1</v>
      </c>
      <c r="O66">
        <v>46</v>
      </c>
      <c r="P66">
        <v>7</v>
      </c>
      <c r="Q66">
        <v>7</v>
      </c>
      <c r="R66" s="2">
        <f t="shared" si="10"/>
        <v>1.3918105865089811E-5</v>
      </c>
      <c r="S66" s="1">
        <f>SUM($R$20:R66)</f>
        <v>0.99998011699162159</v>
      </c>
      <c r="T66" s="6"/>
    </row>
    <row r="67" spans="1:20" x14ac:dyDescent="0.2">
      <c r="A67">
        <v>47</v>
      </c>
      <c r="B67">
        <v>3</v>
      </c>
      <c r="C67">
        <v>3</v>
      </c>
      <c r="D67" s="2">
        <f t="shared" si="5"/>
        <v>5.068791954813409E-6</v>
      </c>
      <c r="E67" s="3">
        <f>SUM($D$20:D67)</f>
        <v>0.999983104026817</v>
      </c>
      <c r="F67" s="3"/>
      <c r="G67">
        <v>0</v>
      </c>
      <c r="H67">
        <v>53</v>
      </c>
      <c r="I67">
        <v>1</v>
      </c>
      <c r="J67">
        <v>1</v>
      </c>
      <c r="K67" s="2">
        <f t="shared" si="6"/>
        <v>1.1246696282966878E-5</v>
      </c>
      <c r="L67" s="1">
        <f>SUM($K$20:K67)</f>
        <v>1.0000000000000002</v>
      </c>
      <c r="N67">
        <v>1</v>
      </c>
      <c r="O67">
        <v>47</v>
      </c>
      <c r="P67">
        <v>2</v>
      </c>
      <c r="Q67">
        <v>2</v>
      </c>
      <c r="R67" s="2">
        <f t="shared" si="10"/>
        <v>3.9766016757399464E-6</v>
      </c>
      <c r="S67" s="1">
        <f>SUM($R$20:R67)</f>
        <v>0.99998409359329732</v>
      </c>
      <c r="T67" s="6"/>
    </row>
    <row r="68" spans="1:20" x14ac:dyDescent="0.2">
      <c r="A68">
        <v>48</v>
      </c>
      <c r="B68">
        <v>6</v>
      </c>
      <c r="C68">
        <v>6</v>
      </c>
      <c r="D68" s="2">
        <f t="shared" si="5"/>
        <v>1.0137583909626818E-5</v>
      </c>
      <c r="E68" s="3">
        <f>SUM($D$20:D68)</f>
        <v>0.99999324161072667</v>
      </c>
      <c r="F68" s="3"/>
      <c r="I68">
        <f>SUM(I20:I67)</f>
        <v>88915</v>
      </c>
      <c r="J68">
        <f>SUM(J20:J67)</f>
        <v>81604</v>
      </c>
      <c r="N68">
        <v>1</v>
      </c>
      <c r="O68">
        <v>48</v>
      </c>
      <c r="P68">
        <v>5</v>
      </c>
      <c r="Q68">
        <v>5</v>
      </c>
      <c r="R68" s="2">
        <f t="shared" si="10"/>
        <v>9.9415041893498656E-6</v>
      </c>
      <c r="T68" s="6"/>
    </row>
    <row r="69" spans="1:20" x14ac:dyDescent="0.2">
      <c r="A69">
        <v>49</v>
      </c>
      <c r="B69">
        <v>1</v>
      </c>
      <c r="C69">
        <v>1</v>
      </c>
      <c r="D69" s="2">
        <f t="shared" si="5"/>
        <v>1.6895973182711364E-6</v>
      </c>
      <c r="E69" s="3">
        <f>SUM($D$20:D69)</f>
        <v>0.99999493120804495</v>
      </c>
      <c r="F69" s="3"/>
      <c r="N69">
        <v>1</v>
      </c>
      <c r="O69">
        <v>49</v>
      </c>
      <c r="P69">
        <v>1</v>
      </c>
      <c r="Q69">
        <v>1</v>
      </c>
      <c r="R69" s="2">
        <f t="shared" si="10"/>
        <v>1.9883008378699732E-6</v>
      </c>
      <c r="T69" s="6"/>
    </row>
    <row r="70" spans="1:20" x14ac:dyDescent="0.2">
      <c r="A70">
        <v>53</v>
      </c>
      <c r="B70">
        <v>1</v>
      </c>
      <c r="C70">
        <v>1</v>
      </c>
      <c r="D70" s="2">
        <f t="shared" si="5"/>
        <v>1.6895973182711364E-6</v>
      </c>
      <c r="E70" s="3">
        <f>SUM($D$20:D70)</f>
        <v>0.99999662080536322</v>
      </c>
      <c r="F70" s="3"/>
      <c r="N70">
        <v>1</v>
      </c>
      <c r="O70">
        <v>55</v>
      </c>
      <c r="P70">
        <v>1</v>
      </c>
      <c r="Q70">
        <v>1</v>
      </c>
      <c r="R70" s="2">
        <f t="shared" si="10"/>
        <v>1.9883008378699732E-6</v>
      </c>
      <c r="T70" s="6"/>
    </row>
    <row r="71" spans="1:20" x14ac:dyDescent="0.2">
      <c r="A71">
        <v>55</v>
      </c>
      <c r="B71">
        <v>1</v>
      </c>
      <c r="C71">
        <v>1</v>
      </c>
      <c r="D71" s="2">
        <f t="shared" si="5"/>
        <v>1.6895973182711364E-6</v>
      </c>
      <c r="E71" s="3">
        <f>SUM($D$20:D71)</f>
        <v>0.9999983104026815</v>
      </c>
      <c r="F71" s="3"/>
      <c r="N71">
        <v>1</v>
      </c>
      <c r="O71">
        <v>69</v>
      </c>
      <c r="P71">
        <v>1</v>
      </c>
      <c r="Q71">
        <v>1</v>
      </c>
      <c r="R71" s="2">
        <f t="shared" si="10"/>
        <v>1.9883008378699732E-6</v>
      </c>
      <c r="T71" s="6"/>
    </row>
    <row r="72" spans="1:20" x14ac:dyDescent="0.2">
      <c r="A72">
        <v>69</v>
      </c>
      <c r="B72">
        <v>1</v>
      </c>
      <c r="C72">
        <v>1</v>
      </c>
      <c r="D72" s="2">
        <f t="shared" si="5"/>
        <v>1.6895973182711364E-6</v>
      </c>
      <c r="E72" s="3">
        <f>SUM($D$20:D72)</f>
        <v>0.99999999999999978</v>
      </c>
      <c r="F72" s="3"/>
      <c r="P72">
        <f>SUM(P20:P71)</f>
        <v>502942</v>
      </c>
      <c r="Q72">
        <f>SUM(Q20:Q71)</f>
        <v>421512</v>
      </c>
    </row>
    <row r="73" spans="1:20" x14ac:dyDescent="0.2">
      <c r="A73" t="s">
        <v>7</v>
      </c>
      <c r="B73">
        <f>SUM(B20:B72)</f>
        <v>591857</v>
      </c>
      <c r="C73">
        <f>SUM(C20:C72)</f>
        <v>484765</v>
      </c>
      <c r="D73" s="2">
        <f t="shared" si="5"/>
        <v>1</v>
      </c>
      <c r="K73" s="2"/>
    </row>
    <row r="74" spans="1:20" x14ac:dyDescent="0.2">
      <c r="D74" s="2"/>
    </row>
    <row r="75" spans="1:20" x14ac:dyDescent="0.2">
      <c r="D75" s="2"/>
    </row>
    <row r="76" spans="1:20" x14ac:dyDescent="0.2">
      <c r="D76" s="2"/>
    </row>
    <row r="77" spans="1:20" x14ac:dyDescent="0.2">
      <c r="D77" s="2"/>
    </row>
    <row r="78" spans="1:20" x14ac:dyDescent="0.2">
      <c r="D78" s="2"/>
    </row>
    <row r="79" spans="1:20" x14ac:dyDescent="0.2">
      <c r="D79" s="2"/>
    </row>
    <row r="80" spans="1:20" x14ac:dyDescent="0.2">
      <c r="D80" s="2"/>
      <c r="G80" t="s">
        <v>4</v>
      </c>
      <c r="H80" t="s">
        <v>1</v>
      </c>
      <c r="I80" t="s">
        <v>2</v>
      </c>
      <c r="J80" s="2" t="s">
        <v>3</v>
      </c>
      <c r="N80" t="s">
        <v>4</v>
      </c>
      <c r="O80" t="s">
        <v>1</v>
      </c>
      <c r="P80" t="s">
        <v>2</v>
      </c>
      <c r="Q80" s="2" t="s">
        <v>3</v>
      </c>
    </row>
    <row r="81" spans="4:20" x14ac:dyDescent="0.2">
      <c r="D81" s="2"/>
      <c r="G81">
        <v>0</v>
      </c>
      <c r="H81">
        <v>0</v>
      </c>
      <c r="I81">
        <v>8219</v>
      </c>
      <c r="J81" s="4">
        <v>5546</v>
      </c>
      <c r="K81" s="1">
        <f>I81/SUM($I$81:$I$132)</f>
        <v>1.8359792969264828E-2</v>
      </c>
      <c r="L81" s="6">
        <f>SUM($K$81:K81)</f>
        <v>1.8359792969264828E-2</v>
      </c>
      <c r="N81">
        <v>1</v>
      </c>
      <c r="O81">
        <v>0</v>
      </c>
      <c r="P81">
        <v>3096</v>
      </c>
      <c r="Q81">
        <v>2351</v>
      </c>
      <c r="R81" s="1">
        <f>P81/SUM($P$81:$P$126)</f>
        <v>2.1471073692386645E-2</v>
      </c>
      <c r="S81" s="6">
        <f>SUM($R$81:R81)</f>
        <v>2.1471073692386645E-2</v>
      </c>
      <c r="T81" s="6">
        <f>S81-L81</f>
        <v>3.1112807231218169E-3</v>
      </c>
    </row>
    <row r="82" spans="4:20" x14ac:dyDescent="0.2">
      <c r="D82" s="2"/>
      <c r="G82">
        <v>0</v>
      </c>
      <c r="H82">
        <v>1</v>
      </c>
      <c r="I82">
        <v>124585</v>
      </c>
      <c r="J82" s="4">
        <v>86795</v>
      </c>
      <c r="K82" s="1">
        <f t="shared" ref="K82:K132" si="11">I82/SUM($I$81:$I$132)</f>
        <v>0.27830086471296489</v>
      </c>
      <c r="L82" s="6">
        <f>SUM($K$81:K82)</f>
        <v>0.29666065768222971</v>
      </c>
      <c r="N82">
        <v>1</v>
      </c>
      <c r="O82">
        <v>1</v>
      </c>
      <c r="P82">
        <v>47128</v>
      </c>
      <c r="Q82">
        <v>37822</v>
      </c>
      <c r="R82" s="1">
        <f t="shared" ref="R82:R126" si="12">P82/SUM($P$81:$P$126)</f>
        <v>0.32683745509521894</v>
      </c>
      <c r="S82" s="6">
        <f>SUM($R$81:R82)</f>
        <v>0.3483085287876056</v>
      </c>
      <c r="T82" s="6">
        <f t="shared" ref="T82:T85" si="13">S82-L82</f>
        <v>5.1647871105375887E-2</v>
      </c>
    </row>
    <row r="83" spans="4:20" x14ac:dyDescent="0.2">
      <c r="D83" s="2"/>
      <c r="G83">
        <v>0</v>
      </c>
      <c r="H83">
        <v>2</v>
      </c>
      <c r="I83">
        <v>84492</v>
      </c>
      <c r="J83" s="4">
        <v>71358</v>
      </c>
      <c r="K83" s="1">
        <f t="shared" si="11"/>
        <v>0.18874019072382572</v>
      </c>
      <c r="L83" s="6">
        <f>SUM($K$81:K83)</f>
        <v>0.48540084840605546</v>
      </c>
      <c r="N83">
        <v>1</v>
      </c>
      <c r="O83">
        <v>2</v>
      </c>
      <c r="P83">
        <v>32792</v>
      </c>
      <c r="Q83">
        <v>29521</v>
      </c>
      <c r="R83" s="1">
        <f t="shared" si="12"/>
        <v>0.2274158425454596</v>
      </c>
      <c r="S83" s="6">
        <f>SUM($R$81:R83)</f>
        <v>0.5757243713330652</v>
      </c>
      <c r="T83" s="6">
        <f t="shared" si="13"/>
        <v>9.0323522927009736E-2</v>
      </c>
    </row>
    <row r="84" spans="4:20" x14ac:dyDescent="0.2">
      <c r="D84" s="2"/>
      <c r="G84">
        <v>0</v>
      </c>
      <c r="H84">
        <v>3</v>
      </c>
      <c r="I84">
        <v>62449</v>
      </c>
      <c r="J84" s="4">
        <v>55599</v>
      </c>
      <c r="K84" s="1">
        <f t="shared" si="11"/>
        <v>0.13950002568896691</v>
      </c>
      <c r="L84" s="6">
        <f>SUM($K$81:K84)</f>
        <v>0.62490087409502237</v>
      </c>
      <c r="N84">
        <v>1</v>
      </c>
      <c r="O84">
        <v>3</v>
      </c>
      <c r="P84">
        <v>22205</v>
      </c>
      <c r="Q84">
        <v>20736</v>
      </c>
      <c r="R84" s="1">
        <f t="shared" si="12"/>
        <v>0.15399392485124208</v>
      </c>
      <c r="S84" s="6">
        <f>SUM($R$81:R84)</f>
        <v>0.72971829618430728</v>
      </c>
      <c r="T84" s="6">
        <f t="shared" si="13"/>
        <v>0.10481742208928491</v>
      </c>
    </row>
    <row r="85" spans="4:20" x14ac:dyDescent="0.2">
      <c r="G85">
        <v>0</v>
      </c>
      <c r="H85">
        <v>4</v>
      </c>
      <c r="I85">
        <v>45495</v>
      </c>
      <c r="J85" s="4">
        <v>42081</v>
      </c>
      <c r="K85" s="1">
        <f t="shared" si="11"/>
        <v>0.10162778697368333</v>
      </c>
      <c r="L85" s="6">
        <f>SUM($K$81:K85)</f>
        <v>0.72652866106870573</v>
      </c>
      <c r="N85">
        <v>1</v>
      </c>
      <c r="O85">
        <v>4</v>
      </c>
      <c r="P85">
        <v>14199</v>
      </c>
      <c r="Q85">
        <v>13663</v>
      </c>
      <c r="R85" s="1">
        <f t="shared" si="12"/>
        <v>9.8471503668668595E-2</v>
      </c>
      <c r="S85" s="6">
        <f>SUM($R$81:R85)</f>
        <v>0.82818979985297592</v>
      </c>
      <c r="T85" s="6">
        <f t="shared" si="13"/>
        <v>0.10166113878427019</v>
      </c>
    </row>
    <row r="86" spans="4:20" x14ac:dyDescent="0.2">
      <c r="G86">
        <v>0</v>
      </c>
      <c r="H86">
        <v>5</v>
      </c>
      <c r="I86">
        <v>33224</v>
      </c>
      <c r="J86" s="4">
        <v>31209</v>
      </c>
      <c r="K86" s="1">
        <f t="shared" si="11"/>
        <v>7.4216542354404988E-2</v>
      </c>
      <c r="L86" s="6">
        <f>SUM($K$81:K86)</f>
        <v>0.80074520342311073</v>
      </c>
      <c r="N86">
        <v>1</v>
      </c>
      <c r="O86">
        <v>5</v>
      </c>
      <c r="P86">
        <v>8818</v>
      </c>
      <c r="Q86">
        <v>8580</v>
      </c>
      <c r="R86" s="1">
        <f t="shared" si="12"/>
        <v>6.1153723455899693E-2</v>
      </c>
      <c r="S86" s="6">
        <f>SUM($R$81:R86)</f>
        <v>0.88934352330887556</v>
      </c>
      <c r="T86" s="6"/>
    </row>
    <row r="87" spans="4:20" x14ac:dyDescent="0.2">
      <c r="G87">
        <v>0</v>
      </c>
      <c r="H87">
        <v>6</v>
      </c>
      <c r="I87">
        <v>15483</v>
      </c>
      <c r="J87" s="4">
        <v>14966</v>
      </c>
      <c r="K87" s="1">
        <f t="shared" si="11"/>
        <v>3.4586284772250557E-2</v>
      </c>
      <c r="L87" s="6">
        <f>SUM($K$81:K87)</f>
        <v>0.83533148819536129</v>
      </c>
      <c r="N87">
        <v>1</v>
      </c>
      <c r="O87">
        <v>6</v>
      </c>
      <c r="P87">
        <v>3899</v>
      </c>
      <c r="Q87">
        <v>3845</v>
      </c>
      <c r="R87" s="1">
        <f t="shared" si="12"/>
        <v>2.7039960053816387E-2</v>
      </c>
      <c r="S87" s="6">
        <f>SUM($R$81:R87)</f>
        <v>0.91638348336269193</v>
      </c>
      <c r="T87" s="6"/>
    </row>
    <row r="88" spans="4:20" x14ac:dyDescent="0.2">
      <c r="G88">
        <v>0</v>
      </c>
      <c r="H88">
        <v>7</v>
      </c>
      <c r="I88">
        <v>18299</v>
      </c>
      <c r="J88" s="4">
        <v>17585</v>
      </c>
      <c r="K88" s="1">
        <f t="shared" si="11"/>
        <v>4.0876730933760437E-2</v>
      </c>
      <c r="L88" s="6">
        <f>SUM($K$81:K88)</f>
        <v>0.87620821912912172</v>
      </c>
      <c r="N88">
        <v>1</v>
      </c>
      <c r="O88">
        <v>7</v>
      </c>
      <c r="P88">
        <v>3557</v>
      </c>
      <c r="Q88">
        <v>3527</v>
      </c>
      <c r="R88" s="1">
        <f t="shared" si="12"/>
        <v>2.4668155401750418E-2</v>
      </c>
      <c r="S88" s="6">
        <f>SUM($R$81:R88)</f>
        <v>0.94105163876444231</v>
      </c>
      <c r="T88" s="6"/>
    </row>
    <row r="89" spans="4:20" x14ac:dyDescent="0.2">
      <c r="G89">
        <v>0</v>
      </c>
      <c r="H89">
        <v>8</v>
      </c>
      <c r="I89">
        <v>12085</v>
      </c>
      <c r="J89" s="4">
        <v>11771</v>
      </c>
      <c r="K89" s="1">
        <f t="shared" si="11"/>
        <v>2.699575350207634E-2</v>
      </c>
      <c r="L89" s="6">
        <f>SUM($K$81:K89)</f>
        <v>0.90320397263119812</v>
      </c>
      <c r="N89">
        <v>1</v>
      </c>
      <c r="O89">
        <v>8</v>
      </c>
      <c r="P89">
        <v>2139</v>
      </c>
      <c r="Q89">
        <v>2121</v>
      </c>
      <c r="R89" s="1">
        <f t="shared" si="12"/>
        <v>1.4834181727395037E-2</v>
      </c>
      <c r="S89" s="6">
        <f>SUM($R$81:R89)</f>
        <v>0.95588582049183735</v>
      </c>
      <c r="T89" s="6"/>
    </row>
    <row r="90" spans="4:20" x14ac:dyDescent="0.2">
      <c r="G90">
        <v>0</v>
      </c>
      <c r="H90">
        <v>9</v>
      </c>
      <c r="I90">
        <v>8711</v>
      </c>
      <c r="J90" s="4">
        <v>8562</v>
      </c>
      <c r="K90" s="1">
        <f t="shared" si="11"/>
        <v>1.9458833988960447E-2</v>
      </c>
      <c r="L90" s="6">
        <f>SUM($K$81:K90)</f>
        <v>0.92266280662015854</v>
      </c>
      <c r="N90">
        <v>1</v>
      </c>
      <c r="O90">
        <v>9</v>
      </c>
      <c r="P90">
        <v>1455</v>
      </c>
      <c r="Q90">
        <v>1447</v>
      </c>
      <c r="R90" s="1">
        <f t="shared" si="12"/>
        <v>1.0090572423263104E-2</v>
      </c>
      <c r="S90" s="6">
        <f>SUM($R$81:R90)</f>
        <v>0.9659763929151004</v>
      </c>
      <c r="T90" s="6"/>
    </row>
    <row r="91" spans="4:20" x14ac:dyDescent="0.2">
      <c r="G91">
        <v>0</v>
      </c>
      <c r="H91">
        <v>10</v>
      </c>
      <c r="I91">
        <v>6594</v>
      </c>
      <c r="J91" s="4">
        <v>6503</v>
      </c>
      <c r="K91" s="1">
        <f t="shared" si="11"/>
        <v>1.4729830251774214E-2</v>
      </c>
      <c r="L91" s="6">
        <f>SUM($K$81:K91)</f>
        <v>0.93739263687193275</v>
      </c>
      <c r="N91">
        <v>1</v>
      </c>
      <c r="O91">
        <v>10</v>
      </c>
      <c r="P91">
        <v>973</v>
      </c>
      <c r="Q91">
        <v>965</v>
      </c>
      <c r="R91" s="1">
        <f t="shared" si="12"/>
        <v>6.7478535861408935E-3</v>
      </c>
      <c r="S91" s="6">
        <f>SUM($R$81:R91)</f>
        <v>0.97272424650124134</v>
      </c>
    </row>
    <row r="92" spans="4:20" x14ac:dyDescent="0.2">
      <c r="G92">
        <v>0</v>
      </c>
      <c r="H92">
        <v>11</v>
      </c>
      <c r="I92">
        <v>5470</v>
      </c>
      <c r="J92" s="4">
        <v>5403</v>
      </c>
      <c r="K92" s="1">
        <f t="shared" si="11"/>
        <v>1.2219012962876093E-2</v>
      </c>
      <c r="L92" s="6">
        <f>SUM($K$81:K92)</f>
        <v>0.94961164983480884</v>
      </c>
      <c r="N92">
        <v>1</v>
      </c>
      <c r="O92">
        <v>11</v>
      </c>
      <c r="P92">
        <v>830</v>
      </c>
      <c r="Q92">
        <v>829</v>
      </c>
      <c r="R92" s="1">
        <f t="shared" si="12"/>
        <v>5.7561340971191586E-3</v>
      </c>
      <c r="S92" s="6">
        <f>SUM($R$81:R92)</f>
        <v>0.97848038059836051</v>
      </c>
    </row>
    <row r="93" spans="4:20" x14ac:dyDescent="0.2">
      <c r="G93">
        <v>0</v>
      </c>
      <c r="H93">
        <v>12</v>
      </c>
      <c r="I93">
        <v>3770</v>
      </c>
      <c r="J93" s="4">
        <v>3736</v>
      </c>
      <c r="K93" s="1">
        <f t="shared" si="11"/>
        <v>8.4215135045782215E-3</v>
      </c>
      <c r="L93" s="6">
        <f>SUM($K$81:K93)</f>
        <v>0.95803316333938704</v>
      </c>
      <c r="N93">
        <v>1</v>
      </c>
      <c r="O93">
        <v>12</v>
      </c>
      <c r="P93">
        <v>564</v>
      </c>
      <c r="Q93">
        <v>560</v>
      </c>
      <c r="R93" s="1">
        <f t="shared" si="12"/>
        <v>3.9113971455122963E-3</v>
      </c>
      <c r="S93" s="6">
        <f>SUM($R$81:R93)</f>
        <v>0.98239177774387276</v>
      </c>
    </row>
    <row r="94" spans="4:20" x14ac:dyDescent="0.2">
      <c r="G94">
        <v>0</v>
      </c>
      <c r="H94">
        <v>13</v>
      </c>
      <c r="I94">
        <v>3321</v>
      </c>
      <c r="J94" s="4">
        <v>3299</v>
      </c>
      <c r="K94" s="1">
        <f t="shared" si="11"/>
        <v>7.4185268829454303E-3</v>
      </c>
      <c r="L94" s="6">
        <f>SUM($K$81:K94)</f>
        <v>0.96545169022233246</v>
      </c>
      <c r="N94">
        <v>1</v>
      </c>
      <c r="O94">
        <v>13</v>
      </c>
      <c r="P94">
        <v>450</v>
      </c>
      <c r="Q94">
        <v>448</v>
      </c>
      <c r="R94" s="1">
        <f t="shared" si="12"/>
        <v>3.1207955948236404E-3</v>
      </c>
      <c r="S94" s="6">
        <f>SUM($R$81:R94)</f>
        <v>0.98551257333869635</v>
      </c>
    </row>
    <row r="95" spans="4:20" x14ac:dyDescent="0.2">
      <c r="G95">
        <v>0</v>
      </c>
      <c r="H95">
        <v>14</v>
      </c>
      <c r="I95">
        <v>2513</v>
      </c>
      <c r="J95" s="4">
        <v>2493</v>
      </c>
      <c r="K95" s="1">
        <f t="shared" si="11"/>
        <v>5.6135977286485596E-3</v>
      </c>
      <c r="L95" s="6">
        <f>SUM($K$81:K95)</f>
        <v>0.97106528795098102</v>
      </c>
      <c r="N95">
        <v>1</v>
      </c>
      <c r="O95">
        <v>14</v>
      </c>
      <c r="P95">
        <v>365</v>
      </c>
      <c r="Q95">
        <v>365</v>
      </c>
      <c r="R95" s="1">
        <f t="shared" si="12"/>
        <v>2.531311982468064E-3</v>
      </c>
      <c r="S95" s="6">
        <f>SUM($R$81:R95)</f>
        <v>0.98804388532116438</v>
      </c>
    </row>
    <row r="96" spans="4:20" x14ac:dyDescent="0.2">
      <c r="G96">
        <v>0</v>
      </c>
      <c r="H96">
        <v>15</v>
      </c>
      <c r="I96">
        <v>2201</v>
      </c>
      <c r="J96" s="4">
        <v>2191</v>
      </c>
      <c r="K96" s="1">
        <f t="shared" si="11"/>
        <v>4.9166448868903619E-3</v>
      </c>
      <c r="L96" s="6">
        <f>SUM($K$81:K96)</f>
        <v>0.97598193283787138</v>
      </c>
      <c r="N96">
        <v>1</v>
      </c>
      <c r="O96">
        <v>15</v>
      </c>
      <c r="P96">
        <v>305</v>
      </c>
      <c r="Q96">
        <v>305</v>
      </c>
      <c r="R96" s="1">
        <f t="shared" si="12"/>
        <v>2.115205903158245E-3</v>
      </c>
      <c r="S96" s="6">
        <f>SUM($R$81:R96)</f>
        <v>0.99015909122432266</v>
      </c>
    </row>
    <row r="97" spans="7:19" x14ac:dyDescent="0.2">
      <c r="G97">
        <v>0</v>
      </c>
      <c r="H97">
        <v>16</v>
      </c>
      <c r="I97">
        <v>1714</v>
      </c>
      <c r="J97" s="4">
        <v>1706</v>
      </c>
      <c r="K97" s="1">
        <f t="shared" si="11"/>
        <v>3.8287729832485596E-3</v>
      </c>
      <c r="L97" s="6">
        <f>SUM($K$81:K97)</f>
        <v>0.97981070582111995</v>
      </c>
      <c r="N97">
        <v>1</v>
      </c>
      <c r="O97">
        <v>16</v>
      </c>
      <c r="P97">
        <v>226</v>
      </c>
      <c r="Q97">
        <v>226</v>
      </c>
      <c r="R97" s="1">
        <f t="shared" si="12"/>
        <v>1.5673328987336505E-3</v>
      </c>
      <c r="S97" s="6">
        <f>SUM($R$81:R97)</f>
        <v>0.99172642412305634</v>
      </c>
    </row>
    <row r="98" spans="7:19" x14ac:dyDescent="0.2">
      <c r="G98">
        <v>0</v>
      </c>
      <c r="H98">
        <v>17</v>
      </c>
      <c r="I98">
        <v>1404</v>
      </c>
      <c r="J98" s="4">
        <v>1403</v>
      </c>
      <c r="K98" s="1">
        <f t="shared" si="11"/>
        <v>3.1362877879118891E-3</v>
      </c>
      <c r="L98" s="6">
        <f>SUM($K$81:K98)</f>
        <v>0.98294699360903182</v>
      </c>
      <c r="N98">
        <v>1</v>
      </c>
      <c r="O98">
        <v>17</v>
      </c>
      <c r="P98">
        <v>192</v>
      </c>
      <c r="Q98">
        <v>191</v>
      </c>
      <c r="R98" s="1">
        <f t="shared" si="12"/>
        <v>1.3315394537914199E-3</v>
      </c>
      <c r="S98" s="6">
        <f>SUM($R$81:R98)</f>
        <v>0.99305796357684772</v>
      </c>
    </row>
    <row r="99" spans="7:19" x14ac:dyDescent="0.2">
      <c r="G99">
        <v>0</v>
      </c>
      <c r="H99">
        <v>18</v>
      </c>
      <c r="I99">
        <v>1094</v>
      </c>
      <c r="J99" s="4">
        <v>1092</v>
      </c>
      <c r="K99" s="1">
        <f t="shared" si="11"/>
        <v>2.4438025925752186E-3</v>
      </c>
      <c r="L99" s="6">
        <f>SUM($K$81:K99)</f>
        <v>0.98539079620160708</v>
      </c>
      <c r="N99">
        <v>1</v>
      </c>
      <c r="O99">
        <v>18</v>
      </c>
      <c r="P99">
        <v>151</v>
      </c>
      <c r="Q99">
        <v>151</v>
      </c>
      <c r="R99" s="1">
        <f t="shared" si="12"/>
        <v>1.0472002995963771E-3</v>
      </c>
      <c r="S99" s="6">
        <f>SUM($R$81:R99)</f>
        <v>0.9941051638764441</v>
      </c>
    </row>
    <row r="100" spans="7:19" x14ac:dyDescent="0.2">
      <c r="G100">
        <v>0</v>
      </c>
      <c r="H100">
        <v>19</v>
      </c>
      <c r="I100">
        <v>965</v>
      </c>
      <c r="J100" s="4">
        <v>964</v>
      </c>
      <c r="K100" s="1">
        <f t="shared" si="11"/>
        <v>2.1556393983867329E-3</v>
      </c>
      <c r="L100" s="6">
        <f>SUM($K$81:K100)</f>
        <v>0.98754643559999378</v>
      </c>
      <c r="N100">
        <v>1</v>
      </c>
      <c r="O100">
        <v>19</v>
      </c>
      <c r="P100">
        <v>131</v>
      </c>
      <c r="Q100">
        <v>131</v>
      </c>
      <c r="R100" s="1">
        <f t="shared" si="12"/>
        <v>9.0849827315977083E-4</v>
      </c>
      <c r="S100" s="6">
        <f>SUM($R$81:R100)</f>
        <v>0.99501366214960385</v>
      </c>
    </row>
    <row r="101" spans="7:19" x14ac:dyDescent="0.2">
      <c r="G101">
        <v>0</v>
      </c>
      <c r="H101">
        <v>20</v>
      </c>
      <c r="I101">
        <v>787</v>
      </c>
      <c r="J101" s="4">
        <v>785</v>
      </c>
      <c r="K101" s="1">
        <f t="shared" si="11"/>
        <v>1.7580188668708382E-3</v>
      </c>
      <c r="L101" s="6">
        <f>SUM($K$81:K101)</f>
        <v>0.98930445446686466</v>
      </c>
      <c r="N101">
        <v>1</v>
      </c>
      <c r="O101">
        <v>20</v>
      </c>
      <c r="P101">
        <v>124</v>
      </c>
      <c r="Q101">
        <v>124</v>
      </c>
      <c r="R101" s="1">
        <f t="shared" si="12"/>
        <v>8.5995256390695865E-4</v>
      </c>
      <c r="S101" s="6">
        <f>SUM($R$81:R101)</f>
        <v>0.99587361471351077</v>
      </c>
    </row>
    <row r="102" spans="7:19" x14ac:dyDescent="0.2">
      <c r="G102">
        <v>0</v>
      </c>
      <c r="H102">
        <v>21</v>
      </c>
      <c r="I102">
        <v>770</v>
      </c>
      <c r="J102" s="4">
        <v>769</v>
      </c>
      <c r="K102" s="1">
        <f t="shared" si="11"/>
        <v>1.7200438722878594E-3</v>
      </c>
      <c r="L102" s="6">
        <f>SUM($K$81:K102)</f>
        <v>0.99102449833915252</v>
      </c>
      <c r="N102">
        <v>1</v>
      </c>
      <c r="O102">
        <v>21</v>
      </c>
      <c r="P102">
        <v>115</v>
      </c>
      <c r="Q102">
        <v>115</v>
      </c>
      <c r="R102" s="1">
        <f t="shared" si="12"/>
        <v>7.9753665201048591E-4</v>
      </c>
      <c r="S102" s="6">
        <f>SUM($R$81:R102)</f>
        <v>0.9966711513655212</v>
      </c>
    </row>
    <row r="103" spans="7:19" x14ac:dyDescent="0.2">
      <c r="G103">
        <v>0</v>
      </c>
      <c r="H103">
        <v>22</v>
      </c>
      <c r="I103">
        <v>573</v>
      </c>
      <c r="J103" s="4">
        <v>571</v>
      </c>
      <c r="K103" s="1">
        <f t="shared" si="11"/>
        <v>1.279980699767459E-3</v>
      </c>
      <c r="L103" s="6">
        <f>SUM($K$81:K103)</f>
        <v>0.99230447903891994</v>
      </c>
      <c r="N103">
        <v>1</v>
      </c>
      <c r="O103">
        <v>22</v>
      </c>
      <c r="P103">
        <v>79</v>
      </c>
      <c r="Q103">
        <v>79</v>
      </c>
      <c r="R103" s="1">
        <f t="shared" si="12"/>
        <v>5.4787300442459463E-4</v>
      </c>
      <c r="S103" s="6">
        <f>SUM($R$81:R103)</f>
        <v>0.99721902436994581</v>
      </c>
    </row>
    <row r="104" spans="7:19" x14ac:dyDescent="0.2">
      <c r="G104">
        <v>0</v>
      </c>
      <c r="H104">
        <v>23</v>
      </c>
      <c r="I104">
        <v>504</v>
      </c>
      <c r="J104" s="4">
        <v>504</v>
      </c>
      <c r="K104" s="1">
        <f t="shared" si="11"/>
        <v>1.1258468982247806E-3</v>
      </c>
      <c r="L104" s="6">
        <f>SUM($K$81:K104)</f>
        <v>0.99343032593714475</v>
      </c>
      <c r="N104">
        <v>1</v>
      </c>
      <c r="O104">
        <v>23</v>
      </c>
      <c r="P104">
        <v>67</v>
      </c>
      <c r="Q104">
        <v>67</v>
      </c>
      <c r="R104" s="1">
        <f t="shared" si="12"/>
        <v>4.6465178856263089E-4</v>
      </c>
      <c r="S104" s="6">
        <f>SUM($R$81:R104)</f>
        <v>0.99768367615850839</v>
      </c>
    </row>
    <row r="105" spans="7:19" x14ac:dyDescent="0.2">
      <c r="G105">
        <v>0</v>
      </c>
      <c r="H105">
        <v>24</v>
      </c>
      <c r="I105">
        <v>424</v>
      </c>
      <c r="J105" s="4">
        <v>424</v>
      </c>
      <c r="K105" s="1">
        <f t="shared" si="11"/>
        <v>9.4714104136370443E-4</v>
      </c>
      <c r="L105" s="6">
        <f>SUM($K$81:K105)</f>
        <v>0.99437746697850848</v>
      </c>
      <c r="N105">
        <v>1</v>
      </c>
      <c r="O105">
        <v>24</v>
      </c>
      <c r="P105">
        <v>45</v>
      </c>
      <c r="Q105">
        <v>45</v>
      </c>
      <c r="R105" s="1">
        <f t="shared" si="12"/>
        <v>3.1207955948236402E-4</v>
      </c>
      <c r="S105" s="6">
        <f>SUM($R$81:R105)</f>
        <v>0.99799575571799071</v>
      </c>
    </row>
    <row r="106" spans="7:19" x14ac:dyDescent="0.2">
      <c r="G106">
        <v>0</v>
      </c>
      <c r="H106">
        <v>25</v>
      </c>
      <c r="I106">
        <v>359</v>
      </c>
      <c r="J106" s="4">
        <v>359</v>
      </c>
      <c r="K106" s="1">
        <f t="shared" si="11"/>
        <v>8.0194253266407988E-4</v>
      </c>
      <c r="L106" s="6">
        <f>SUM($K$81:K106)</f>
        <v>0.99517940951117256</v>
      </c>
      <c r="N106">
        <v>1</v>
      </c>
      <c r="O106">
        <v>25</v>
      </c>
      <c r="P106">
        <v>44</v>
      </c>
      <c r="Q106">
        <v>44</v>
      </c>
      <c r="R106" s="1">
        <f t="shared" si="12"/>
        <v>3.0514445816053374E-4</v>
      </c>
      <c r="S106" s="6">
        <f>SUM($R$81:R106)</f>
        <v>0.99830090017615125</v>
      </c>
    </row>
    <row r="107" spans="7:19" x14ac:dyDescent="0.2">
      <c r="G107">
        <v>0</v>
      </c>
      <c r="H107">
        <v>26</v>
      </c>
      <c r="I107">
        <v>346</v>
      </c>
      <c r="J107" s="4">
        <v>346</v>
      </c>
      <c r="K107" s="1">
        <f t="shared" si="11"/>
        <v>7.7290283092415501E-4</v>
      </c>
      <c r="L107" s="6">
        <f>SUM($K$81:K107)</f>
        <v>0.99595231234209669</v>
      </c>
      <c r="N107">
        <v>1</v>
      </c>
      <c r="O107">
        <v>26</v>
      </c>
      <c r="P107">
        <v>31</v>
      </c>
      <c r="Q107">
        <v>31</v>
      </c>
      <c r="R107" s="1">
        <f t="shared" si="12"/>
        <v>2.1498814097673966E-4</v>
      </c>
      <c r="S107" s="6">
        <f>SUM($R$81:R107)</f>
        <v>0.99851588831712801</v>
      </c>
    </row>
    <row r="108" spans="7:19" x14ac:dyDescent="0.2">
      <c r="G108">
        <v>0</v>
      </c>
      <c r="H108">
        <v>27</v>
      </c>
      <c r="I108">
        <v>257</v>
      </c>
      <c r="J108" s="4">
        <v>257</v>
      </c>
      <c r="K108" s="1">
        <f t="shared" si="11"/>
        <v>5.7409256516620757E-4</v>
      </c>
      <c r="L108" s="6">
        <f>SUM($K$81:K108)</f>
        <v>0.99652640490726285</v>
      </c>
      <c r="N108">
        <v>1</v>
      </c>
      <c r="O108">
        <v>27</v>
      </c>
      <c r="P108">
        <v>24</v>
      </c>
      <c r="Q108">
        <v>24</v>
      </c>
      <c r="R108" s="1">
        <f t="shared" si="12"/>
        <v>1.6644243172392748E-4</v>
      </c>
      <c r="S108" s="6">
        <f>SUM($R$81:R108)</f>
        <v>0.99868233074885193</v>
      </c>
    </row>
    <row r="109" spans="7:19" x14ac:dyDescent="0.2">
      <c r="G109">
        <v>0</v>
      </c>
      <c r="H109">
        <v>28</v>
      </c>
      <c r="I109">
        <v>236</v>
      </c>
      <c r="J109" s="4">
        <v>236</v>
      </c>
      <c r="K109" s="1">
        <f t="shared" si="11"/>
        <v>5.2718227774017511E-4</v>
      </c>
      <c r="L109" s="6">
        <f>SUM($K$81:K109)</f>
        <v>0.99705358718500303</v>
      </c>
      <c r="N109">
        <v>1</v>
      </c>
      <c r="O109">
        <v>28</v>
      </c>
      <c r="P109">
        <v>32</v>
      </c>
      <c r="Q109">
        <v>32</v>
      </c>
      <c r="R109" s="1">
        <f t="shared" si="12"/>
        <v>2.2192324229856997E-4</v>
      </c>
      <c r="S109" s="6">
        <f>SUM($R$81:R109)</f>
        <v>0.99890425399115046</v>
      </c>
    </row>
    <row r="110" spans="7:19" x14ac:dyDescent="0.2">
      <c r="G110">
        <v>0</v>
      </c>
      <c r="H110">
        <v>29</v>
      </c>
      <c r="I110">
        <v>197</v>
      </c>
      <c r="J110" s="4">
        <v>197</v>
      </c>
      <c r="K110" s="1">
        <f t="shared" si="11"/>
        <v>4.400631725204004E-4</v>
      </c>
      <c r="L110" s="6">
        <f>SUM($K$81:K110)</f>
        <v>0.99749365035752346</v>
      </c>
      <c r="N110">
        <v>1</v>
      </c>
      <c r="O110">
        <v>29</v>
      </c>
      <c r="P110">
        <v>20</v>
      </c>
      <c r="Q110">
        <v>20</v>
      </c>
      <c r="R110" s="1">
        <f t="shared" si="12"/>
        <v>1.3870202643660623E-4</v>
      </c>
      <c r="S110" s="6">
        <f>SUM($R$81:R110)</f>
        <v>0.99904295601758708</v>
      </c>
    </row>
    <row r="111" spans="7:19" x14ac:dyDescent="0.2">
      <c r="G111">
        <v>0</v>
      </c>
      <c r="H111">
        <v>30</v>
      </c>
      <c r="I111">
        <v>148</v>
      </c>
      <c r="J111" s="4">
        <v>148</v>
      </c>
      <c r="K111" s="1">
        <f t="shared" si="11"/>
        <v>3.3060583519299114E-4</v>
      </c>
      <c r="L111" s="6">
        <f>SUM($K$81:K111)</f>
        <v>0.99782425619271642</v>
      </c>
      <c r="N111">
        <v>1</v>
      </c>
      <c r="O111">
        <v>30</v>
      </c>
      <c r="P111">
        <v>27</v>
      </c>
      <c r="Q111">
        <v>27</v>
      </c>
      <c r="R111" s="1">
        <f t="shared" si="12"/>
        <v>1.8724773568941843E-4</v>
      </c>
      <c r="S111" s="6">
        <f>SUM($R$81:R111)</f>
        <v>0.99923020375327654</v>
      </c>
    </row>
    <row r="112" spans="7:19" x14ac:dyDescent="0.2">
      <c r="G112">
        <v>0</v>
      </c>
      <c r="H112">
        <v>31</v>
      </c>
      <c r="I112">
        <v>175</v>
      </c>
      <c r="J112" s="4">
        <v>175</v>
      </c>
      <c r="K112" s="1">
        <f t="shared" si="11"/>
        <v>3.909190618836044E-4</v>
      </c>
      <c r="L112" s="6">
        <f>SUM($K$81:K112)</f>
        <v>0.99821517525460002</v>
      </c>
      <c r="N112">
        <v>1</v>
      </c>
      <c r="O112">
        <v>31</v>
      </c>
      <c r="P112">
        <v>17</v>
      </c>
      <c r="Q112">
        <v>17</v>
      </c>
      <c r="R112" s="1">
        <f t="shared" si="12"/>
        <v>1.1789672247111531E-4</v>
      </c>
      <c r="S112" s="6">
        <f>SUM($R$81:R112)</f>
        <v>0.99934810047574762</v>
      </c>
    </row>
    <row r="113" spans="7:19" x14ac:dyDescent="0.2">
      <c r="G113">
        <v>0</v>
      </c>
      <c r="H113">
        <v>32</v>
      </c>
      <c r="I113">
        <v>119</v>
      </c>
      <c r="J113" s="4">
        <v>119</v>
      </c>
      <c r="K113" s="1">
        <f t="shared" si="11"/>
        <v>2.6582496208085097E-4</v>
      </c>
      <c r="L113" s="6">
        <f>SUM($K$81:K113)</f>
        <v>0.99848100021668085</v>
      </c>
      <c r="N113">
        <v>1</v>
      </c>
      <c r="O113">
        <v>32</v>
      </c>
      <c r="P113">
        <v>24</v>
      </c>
      <c r="Q113">
        <v>24</v>
      </c>
      <c r="R113" s="1">
        <f t="shared" si="12"/>
        <v>1.6644243172392748E-4</v>
      </c>
      <c r="S113" s="6">
        <f>SUM($R$81:R113)</f>
        <v>0.99951454290747155</v>
      </c>
    </row>
    <row r="114" spans="7:19" x14ac:dyDescent="0.2">
      <c r="G114">
        <v>0</v>
      </c>
      <c r="H114">
        <v>33</v>
      </c>
      <c r="I114">
        <v>111</v>
      </c>
      <c r="J114" s="4">
        <v>111</v>
      </c>
      <c r="K114" s="1">
        <f t="shared" si="11"/>
        <v>2.4795437639474338E-4</v>
      </c>
      <c r="L114" s="6">
        <f>SUM($K$81:K114)</f>
        <v>0.99872895459307554</v>
      </c>
      <c r="N114">
        <v>1</v>
      </c>
      <c r="O114">
        <v>33</v>
      </c>
      <c r="P114">
        <v>16</v>
      </c>
      <c r="Q114">
        <v>16</v>
      </c>
      <c r="R114" s="1">
        <f t="shared" si="12"/>
        <v>1.1096162114928499E-4</v>
      </c>
      <c r="S114" s="6">
        <f>SUM($R$81:R114)</f>
        <v>0.99962550452862087</v>
      </c>
    </row>
    <row r="115" spans="7:19" x14ac:dyDescent="0.2">
      <c r="G115">
        <v>0</v>
      </c>
      <c r="H115">
        <v>34</v>
      </c>
      <c r="I115">
        <v>93</v>
      </c>
      <c r="J115" s="5">
        <v>93</v>
      </c>
      <c r="K115" s="1">
        <f t="shared" si="11"/>
        <v>2.0774555860100119E-4</v>
      </c>
      <c r="L115" s="6">
        <f>SUM($K$81:K115)</f>
        <v>0.99893670015167657</v>
      </c>
      <c r="N115">
        <v>1</v>
      </c>
      <c r="O115">
        <v>34</v>
      </c>
      <c r="P115">
        <v>9</v>
      </c>
      <c r="Q115">
        <v>9</v>
      </c>
      <c r="R115" s="1">
        <f t="shared" si="12"/>
        <v>6.2415911896472807E-5</v>
      </c>
      <c r="S115" s="6">
        <f>SUM($R$81:R115)</f>
        <v>0.99968792044051735</v>
      </c>
    </row>
    <row r="116" spans="7:19" x14ac:dyDescent="0.2">
      <c r="G116">
        <v>0</v>
      </c>
      <c r="H116">
        <v>35</v>
      </c>
      <c r="I116">
        <v>85</v>
      </c>
      <c r="J116" s="5">
        <v>85</v>
      </c>
      <c r="K116" s="1">
        <f t="shared" si="11"/>
        <v>1.8987497291489357E-4</v>
      </c>
      <c r="L116" s="6">
        <f>SUM($K$81:K116)</f>
        <v>0.99912657512459147</v>
      </c>
      <c r="N116">
        <v>1</v>
      </c>
      <c r="O116">
        <v>35</v>
      </c>
      <c r="P116">
        <v>7</v>
      </c>
      <c r="Q116">
        <v>7</v>
      </c>
      <c r="R116" s="1">
        <f t="shared" si="12"/>
        <v>4.8545709252812185E-5</v>
      </c>
      <c r="S116" s="6">
        <f>SUM($R$81:R116)</f>
        <v>0.99973646614977019</v>
      </c>
    </row>
    <row r="117" spans="7:19" x14ac:dyDescent="0.2">
      <c r="G117">
        <v>0</v>
      </c>
      <c r="H117">
        <v>36</v>
      </c>
      <c r="I117">
        <v>82</v>
      </c>
      <c r="J117" s="5">
        <v>82</v>
      </c>
      <c r="K117" s="1">
        <f t="shared" si="11"/>
        <v>1.8317350328260322E-4</v>
      </c>
      <c r="L117" s="6">
        <f>SUM($K$81:K117)</f>
        <v>0.99930974862787403</v>
      </c>
      <c r="N117">
        <v>1</v>
      </c>
      <c r="O117">
        <v>36</v>
      </c>
      <c r="P117">
        <v>6</v>
      </c>
      <c r="Q117">
        <v>6</v>
      </c>
      <c r="R117" s="1">
        <f t="shared" si="12"/>
        <v>4.1610607930981871E-5</v>
      </c>
      <c r="S117" s="6">
        <f>SUM($R$81:R117)</f>
        <v>0.99977807675770114</v>
      </c>
    </row>
    <row r="118" spans="7:19" x14ac:dyDescent="0.2">
      <c r="G118">
        <v>0</v>
      </c>
      <c r="H118">
        <v>37</v>
      </c>
      <c r="I118">
        <v>85</v>
      </c>
      <c r="J118" s="5">
        <v>85</v>
      </c>
      <c r="K118" s="1">
        <f t="shared" si="11"/>
        <v>1.8987497291489357E-4</v>
      </c>
      <c r="L118" s="6">
        <f>SUM($K$81:K118)</f>
        <v>0.99949962360078892</v>
      </c>
      <c r="N118">
        <v>1</v>
      </c>
      <c r="O118">
        <v>37</v>
      </c>
      <c r="P118">
        <v>6</v>
      </c>
      <c r="Q118">
        <v>6</v>
      </c>
      <c r="R118" s="1">
        <f t="shared" si="12"/>
        <v>4.1610607930981871E-5</v>
      </c>
      <c r="S118" s="6">
        <f>SUM($R$81:R118)</f>
        <v>0.99981968736563209</v>
      </c>
    </row>
    <row r="119" spans="7:19" x14ac:dyDescent="0.2">
      <c r="G119">
        <v>0</v>
      </c>
      <c r="H119">
        <v>38</v>
      </c>
      <c r="I119">
        <v>53</v>
      </c>
      <c r="J119" s="5">
        <v>53</v>
      </c>
      <c r="K119" s="1">
        <f t="shared" si="11"/>
        <v>1.1839263017046305E-4</v>
      </c>
      <c r="L119" s="6">
        <f>SUM($K$81:K119)</f>
        <v>0.99961801623095936</v>
      </c>
      <c r="N119">
        <v>1</v>
      </c>
      <c r="O119">
        <v>38</v>
      </c>
      <c r="P119">
        <v>1</v>
      </c>
      <c r="Q119">
        <v>1</v>
      </c>
      <c r="R119" s="1">
        <f t="shared" si="12"/>
        <v>6.9351013218303116E-6</v>
      </c>
      <c r="S119" s="6">
        <f>SUM($R$81:R119)</f>
        <v>0.99982662246695397</v>
      </c>
    </row>
    <row r="120" spans="7:19" x14ac:dyDescent="0.2">
      <c r="G120">
        <v>0</v>
      </c>
      <c r="H120">
        <v>39</v>
      </c>
      <c r="I120">
        <v>45</v>
      </c>
      <c r="J120" s="5">
        <v>45</v>
      </c>
      <c r="K120" s="1">
        <f t="shared" si="11"/>
        <v>1.0052204448435542E-4</v>
      </c>
      <c r="L120" s="6">
        <f>SUM($K$81:K120)</f>
        <v>0.99971853827544377</v>
      </c>
      <c r="N120">
        <v>1</v>
      </c>
      <c r="O120">
        <v>39</v>
      </c>
      <c r="P120">
        <v>8</v>
      </c>
      <c r="Q120">
        <v>8</v>
      </c>
      <c r="R120" s="1">
        <f t="shared" si="12"/>
        <v>5.5480810574642493E-5</v>
      </c>
      <c r="S120" s="6">
        <f>SUM($R$81:R120)</f>
        <v>0.99988210327752858</v>
      </c>
    </row>
    <row r="121" spans="7:19" x14ac:dyDescent="0.2">
      <c r="G121">
        <v>0</v>
      </c>
      <c r="H121">
        <v>40</v>
      </c>
      <c r="I121">
        <v>29</v>
      </c>
      <c r="J121" s="5">
        <v>29</v>
      </c>
      <c r="K121" s="1">
        <f t="shared" si="11"/>
        <v>6.4780873112140164E-5</v>
      </c>
      <c r="L121" s="6">
        <f>SUM($K$81:K121)</f>
        <v>0.99978331914855589</v>
      </c>
      <c r="N121">
        <v>1</v>
      </c>
      <c r="O121">
        <v>40</v>
      </c>
      <c r="P121">
        <v>4</v>
      </c>
      <c r="Q121">
        <v>4</v>
      </c>
      <c r="R121" s="1">
        <f t="shared" si="12"/>
        <v>2.7740405287321246E-5</v>
      </c>
      <c r="S121" s="6">
        <f>SUM($R$81:R121)</f>
        <v>0.99990984368281588</v>
      </c>
    </row>
    <row r="122" spans="7:19" x14ac:dyDescent="0.2">
      <c r="G122">
        <v>0</v>
      </c>
      <c r="H122">
        <v>41</v>
      </c>
      <c r="I122">
        <v>24</v>
      </c>
      <c r="J122" s="5">
        <v>24</v>
      </c>
      <c r="K122" s="1">
        <f t="shared" si="11"/>
        <v>5.361175705832289E-5</v>
      </c>
      <c r="L122" s="6">
        <f>SUM($K$81:K122)</f>
        <v>0.99983693090561421</v>
      </c>
      <c r="N122">
        <v>1</v>
      </c>
      <c r="O122">
        <v>41</v>
      </c>
      <c r="P122">
        <v>3</v>
      </c>
      <c r="Q122">
        <v>3</v>
      </c>
      <c r="R122" s="1">
        <f t="shared" si="12"/>
        <v>2.0805303965490936E-5</v>
      </c>
      <c r="S122" s="6">
        <f>SUM($R$81:R122)</f>
        <v>0.99993064898678141</v>
      </c>
    </row>
    <row r="123" spans="7:19" x14ac:dyDescent="0.2">
      <c r="G123">
        <v>0</v>
      </c>
      <c r="H123">
        <v>42</v>
      </c>
      <c r="I123">
        <v>26</v>
      </c>
      <c r="J123" s="5">
        <v>26</v>
      </c>
      <c r="K123" s="1">
        <f t="shared" si="11"/>
        <v>5.8079403479849796E-5</v>
      </c>
      <c r="L123" s="6">
        <f>SUM($K$81:K123)</f>
        <v>0.99989501030909411</v>
      </c>
      <c r="N123">
        <v>1</v>
      </c>
      <c r="O123">
        <v>42</v>
      </c>
      <c r="P123">
        <v>4</v>
      </c>
      <c r="Q123">
        <v>4</v>
      </c>
      <c r="R123" s="1">
        <f t="shared" si="12"/>
        <v>2.7740405287321246E-5</v>
      </c>
      <c r="S123" s="6">
        <f>SUM($R$81:R123)</f>
        <v>0.99995838939206871</v>
      </c>
    </row>
    <row r="124" spans="7:19" x14ac:dyDescent="0.2">
      <c r="G124">
        <v>0</v>
      </c>
      <c r="H124">
        <v>43</v>
      </c>
      <c r="I124">
        <v>10</v>
      </c>
      <c r="J124" s="5">
        <v>10</v>
      </c>
      <c r="K124" s="1">
        <f t="shared" si="11"/>
        <v>2.2338232107634536E-5</v>
      </c>
      <c r="L124" s="6">
        <f>SUM($K$81:K124)</f>
        <v>0.99991734854120173</v>
      </c>
      <c r="N124">
        <v>1</v>
      </c>
      <c r="O124">
        <v>43</v>
      </c>
      <c r="P124">
        <v>2</v>
      </c>
      <c r="Q124">
        <v>2</v>
      </c>
      <c r="R124" s="1">
        <f t="shared" si="12"/>
        <v>1.3870202643660623E-5</v>
      </c>
      <c r="S124" s="6">
        <f>SUM($R$81:R124)</f>
        <v>0.99997225959471236</v>
      </c>
    </row>
    <row r="125" spans="7:19" x14ac:dyDescent="0.2">
      <c r="G125">
        <v>0</v>
      </c>
      <c r="H125">
        <v>44</v>
      </c>
      <c r="I125">
        <v>9</v>
      </c>
      <c r="J125" s="5">
        <v>9</v>
      </c>
      <c r="K125" s="1">
        <f t="shared" si="11"/>
        <v>2.0104408896871084E-5</v>
      </c>
      <c r="L125" s="6">
        <f>SUM($K$81:K125)</f>
        <v>0.99993745295009862</v>
      </c>
      <c r="N125">
        <v>1</v>
      </c>
      <c r="O125">
        <v>45</v>
      </c>
      <c r="P125">
        <v>3</v>
      </c>
      <c r="Q125">
        <v>3</v>
      </c>
      <c r="R125" s="1">
        <f t="shared" si="12"/>
        <v>2.0805303965490936E-5</v>
      </c>
      <c r="S125" s="6">
        <f>SUM($R$81:R125)</f>
        <v>0.9999930648986779</v>
      </c>
    </row>
    <row r="126" spans="7:19" x14ac:dyDescent="0.2">
      <c r="G126">
        <v>0</v>
      </c>
      <c r="H126">
        <v>45</v>
      </c>
      <c r="I126">
        <v>9</v>
      </c>
      <c r="J126" s="5">
        <v>9</v>
      </c>
      <c r="K126" s="1">
        <f t="shared" si="11"/>
        <v>2.0104408896871084E-5</v>
      </c>
      <c r="L126" s="6">
        <f>SUM($K$81:K126)</f>
        <v>0.9999575573589955</v>
      </c>
      <c r="N126">
        <v>1</v>
      </c>
      <c r="O126">
        <v>69</v>
      </c>
      <c r="P126">
        <v>1</v>
      </c>
      <c r="Q126">
        <v>1</v>
      </c>
      <c r="R126" s="1">
        <f t="shared" si="12"/>
        <v>6.9351013218303116E-6</v>
      </c>
      <c r="S126" s="6">
        <f>SUM($R$81:R126)</f>
        <v>0.99999999999999978</v>
      </c>
    </row>
    <row r="127" spans="7:19" x14ac:dyDescent="0.2">
      <c r="G127">
        <v>0</v>
      </c>
      <c r="H127">
        <v>46</v>
      </c>
      <c r="I127">
        <v>7</v>
      </c>
      <c r="J127" s="5">
        <v>7</v>
      </c>
      <c r="K127" s="1">
        <f t="shared" si="11"/>
        <v>1.5636762475344175E-5</v>
      </c>
      <c r="L127" s="6">
        <f>SUM($K$81:K127)</f>
        <v>0.99997319412147079</v>
      </c>
    </row>
    <row r="128" spans="7:19" x14ac:dyDescent="0.2">
      <c r="G128">
        <v>0</v>
      </c>
      <c r="H128">
        <v>47</v>
      </c>
      <c r="I128">
        <v>3</v>
      </c>
      <c r="J128" s="5">
        <v>3</v>
      </c>
      <c r="K128" s="1">
        <f t="shared" si="11"/>
        <v>6.7014696322903613E-6</v>
      </c>
      <c r="L128" s="6">
        <f>SUM($K$81:K128)</f>
        <v>0.99997989559110312</v>
      </c>
    </row>
    <row r="129" spans="1:12" x14ac:dyDescent="0.2">
      <c r="G129">
        <v>0</v>
      </c>
      <c r="H129">
        <v>48</v>
      </c>
      <c r="I129">
        <v>6</v>
      </c>
      <c r="J129" s="5">
        <v>6</v>
      </c>
      <c r="K129" s="1">
        <f t="shared" si="11"/>
        <v>1.3402939264580723E-5</v>
      </c>
      <c r="L129" s="6">
        <f>SUM($K$81:K129)</f>
        <v>0.99999329853036767</v>
      </c>
    </row>
    <row r="130" spans="1:12" x14ac:dyDescent="0.2">
      <c r="G130">
        <v>0</v>
      </c>
      <c r="H130">
        <v>49</v>
      </c>
      <c r="I130">
        <v>1</v>
      </c>
      <c r="J130" s="5">
        <v>1</v>
      </c>
      <c r="K130" s="1">
        <f t="shared" si="11"/>
        <v>2.2338232107634539E-6</v>
      </c>
      <c r="L130" s="6">
        <f>SUM($K$81:K130)</f>
        <v>0.99999553235357841</v>
      </c>
    </row>
    <row r="131" spans="1:12" x14ac:dyDescent="0.2">
      <c r="G131">
        <v>0</v>
      </c>
      <c r="H131">
        <v>53</v>
      </c>
      <c r="I131">
        <v>1</v>
      </c>
      <c r="J131" s="5">
        <v>1</v>
      </c>
      <c r="K131" s="1">
        <f t="shared" si="11"/>
        <v>2.2338232107634539E-6</v>
      </c>
      <c r="L131" s="6">
        <f>SUM($K$81:K131)</f>
        <v>0.99999776617678915</v>
      </c>
    </row>
    <row r="132" spans="1:12" x14ac:dyDescent="0.2">
      <c r="G132">
        <v>0</v>
      </c>
      <c r="H132">
        <v>55</v>
      </c>
      <c r="I132">
        <v>1</v>
      </c>
      <c r="J132" s="5">
        <v>1</v>
      </c>
      <c r="K132" s="1">
        <f t="shared" si="11"/>
        <v>2.2338232107634539E-6</v>
      </c>
      <c r="L132" s="6">
        <f>SUM($K$81:K132)</f>
        <v>0.99999999999999989</v>
      </c>
    </row>
    <row r="136" spans="1:12" x14ac:dyDescent="0.2">
      <c r="A136" t="s">
        <v>5</v>
      </c>
      <c r="B136" t="s">
        <v>15</v>
      </c>
      <c r="C136" t="s">
        <v>17</v>
      </c>
      <c r="D136" t="s">
        <v>16</v>
      </c>
      <c r="E136" t="s">
        <v>18</v>
      </c>
    </row>
    <row r="137" spans="1:12" x14ac:dyDescent="0.2">
      <c r="A137">
        <v>1</v>
      </c>
      <c r="B137">
        <v>1192.1199999999999</v>
      </c>
      <c r="C137">
        <v>1355.894</v>
      </c>
      <c r="D137">
        <v>731</v>
      </c>
      <c r="E137">
        <v>310610</v>
      </c>
    </row>
    <row r="138" spans="1:12" x14ac:dyDescent="0.2">
      <c r="A138">
        <v>0</v>
      </c>
      <c r="B138">
        <v>1377.2080000000001</v>
      </c>
      <c r="C138">
        <v>1457.807</v>
      </c>
      <c r="D138">
        <v>1024</v>
      </c>
      <c r="E138">
        <v>192630</v>
      </c>
    </row>
    <row r="140" spans="1:12" x14ac:dyDescent="0.2">
      <c r="A140" t="s">
        <v>19</v>
      </c>
      <c r="B140" t="s">
        <v>15</v>
      </c>
      <c r="C140" t="s">
        <v>17</v>
      </c>
      <c r="D140" t="s">
        <v>16</v>
      </c>
      <c r="E140" t="s">
        <v>18</v>
      </c>
    </row>
    <row r="141" spans="1:12" x14ac:dyDescent="0.2">
      <c r="A141">
        <v>1</v>
      </c>
      <c r="B141">
        <v>1008.379</v>
      </c>
      <c r="C141">
        <v>1079.2760000000001</v>
      </c>
      <c r="D141">
        <v>730</v>
      </c>
      <c r="E141">
        <v>114732</v>
      </c>
    </row>
    <row r="142" spans="1:12" x14ac:dyDescent="0.2">
      <c r="A142">
        <v>0</v>
      </c>
      <c r="B142">
        <v>1338.153</v>
      </c>
      <c r="C142">
        <v>1471.4770000000001</v>
      </c>
      <c r="D142">
        <v>897</v>
      </c>
      <c r="E142">
        <v>388508</v>
      </c>
    </row>
    <row r="143" spans="1:12" x14ac:dyDescent="0.2">
      <c r="A143" s="9"/>
      <c r="B143" s="9"/>
      <c r="C143" s="9"/>
      <c r="D143" s="9"/>
      <c r="E143" s="9"/>
      <c r="F143" s="9"/>
    </row>
    <row r="144" spans="1:12" x14ac:dyDescent="0.2">
      <c r="A144" s="20"/>
      <c r="B144" s="22" t="s">
        <v>25</v>
      </c>
      <c r="C144" s="22"/>
      <c r="D144" s="22"/>
      <c r="E144" s="22"/>
      <c r="F144" s="9"/>
    </row>
    <row r="145" spans="1:6" x14ac:dyDescent="0.2">
      <c r="A145" s="19" t="s">
        <v>14</v>
      </c>
      <c r="B145" s="19" t="s">
        <v>15</v>
      </c>
      <c r="C145" s="19" t="s">
        <v>17</v>
      </c>
      <c r="D145" s="19" t="s">
        <v>16</v>
      </c>
      <c r="E145" s="19" t="s">
        <v>18</v>
      </c>
      <c r="F145" s="9"/>
    </row>
    <row r="146" spans="1:6" x14ac:dyDescent="0.2">
      <c r="A146" s="9">
        <v>1</v>
      </c>
      <c r="B146" s="23">
        <v>1279.8920000000001</v>
      </c>
      <c r="C146" s="23">
        <v>1394.73</v>
      </c>
      <c r="D146" s="23">
        <v>853</v>
      </c>
      <c r="E146" s="24">
        <v>423832</v>
      </c>
      <c r="F146" s="9"/>
    </row>
    <row r="147" spans="1:6" x14ac:dyDescent="0.2">
      <c r="A147" s="9">
        <v>0</v>
      </c>
      <c r="B147" s="23">
        <v>1172.6400000000001</v>
      </c>
      <c r="C147" s="23">
        <v>1416.1590000000001</v>
      </c>
      <c r="D147" s="23">
        <v>730</v>
      </c>
      <c r="E147" s="24">
        <v>79408</v>
      </c>
      <c r="F147" s="9"/>
    </row>
    <row r="148" spans="1:6" x14ac:dyDescent="0.2">
      <c r="A148" s="9"/>
      <c r="B148" s="9"/>
      <c r="C148" s="9"/>
      <c r="D148" s="9"/>
      <c r="E148" s="9"/>
      <c r="F148" s="9"/>
    </row>
    <row r="183" spans="1:1" x14ac:dyDescent="0.2">
      <c r="A183" s="21"/>
    </row>
  </sheetData>
  <autoFilter ref="A1:B15" xr:uid="{8FA9D41D-3484-0044-B741-CAAECE1011D8}">
    <sortState xmlns:xlrd2="http://schemas.microsoft.com/office/spreadsheetml/2017/richdata2" ref="A2:B15">
      <sortCondition ref="A1:A15"/>
    </sortState>
  </autoFilter>
  <mergeCells count="1">
    <mergeCell ref="B144:E14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劭立 钱</dc:creator>
  <cp:lastModifiedBy>劭立 钱</cp:lastModifiedBy>
  <dcterms:created xsi:type="dcterms:W3CDTF">2019-11-25T03:22:14Z</dcterms:created>
  <dcterms:modified xsi:type="dcterms:W3CDTF">2019-12-05T01:20:47Z</dcterms:modified>
</cp:coreProperties>
</file>