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12465" activeTab="2"/>
  </bookViews>
  <sheets>
    <sheet name="pv" sheetId="2" r:id="rId1"/>
    <sheet name="fv" sheetId="1" state="hidden" r:id="rId2"/>
    <sheet name="pmt" sheetId="3" r:id="rId3"/>
  </sheets>
  <calcPr calcId="125725"/>
</workbook>
</file>

<file path=xl/calcChain.xml><?xml version="1.0" encoding="utf-8"?>
<calcChain xmlns="http://schemas.openxmlformats.org/spreadsheetml/2006/main">
  <c r="K14" i="3"/>
  <c r="G14"/>
  <c r="C6"/>
  <c r="C14"/>
  <c r="K21"/>
  <c r="G21"/>
  <c r="C21"/>
  <c r="J21"/>
  <c r="J14"/>
  <c r="F14"/>
  <c r="F21"/>
  <c r="B21"/>
  <c r="B14"/>
  <c r="B6"/>
  <c r="K21" i="2"/>
  <c r="G21"/>
  <c r="C21"/>
  <c r="J21"/>
  <c r="F21"/>
  <c r="B21"/>
  <c r="J14"/>
  <c r="F14"/>
  <c r="G14"/>
  <c r="K14"/>
  <c r="C14"/>
  <c r="B14"/>
  <c r="B6"/>
  <c r="C6"/>
  <c r="E13" i="1"/>
  <c r="E6"/>
  <c r="B13"/>
  <c r="E11"/>
  <c r="E9"/>
  <c r="E8"/>
  <c r="E2"/>
  <c r="E4"/>
  <c r="E1"/>
  <c r="B6"/>
</calcChain>
</file>

<file path=xl/sharedStrings.xml><?xml version="1.0" encoding="utf-8"?>
<sst xmlns="http://schemas.openxmlformats.org/spreadsheetml/2006/main" count="125" uniqueCount="23">
  <si>
    <t>rate</t>
  </si>
  <si>
    <t>nper</t>
  </si>
  <si>
    <t>pmt</t>
  </si>
  <si>
    <t>fv</t>
  </si>
  <si>
    <t>pv</t>
  </si>
  <si>
    <t>type</t>
  </si>
  <si>
    <t>r</t>
  </si>
  <si>
    <t>p</t>
  </si>
  <si>
    <t>n</t>
  </si>
  <si>
    <t>a</t>
  </si>
  <si>
    <t>fv (excel)</t>
  </si>
  <si>
    <t>fv (forum)</t>
  </si>
  <si>
    <t>Notes</t>
  </si>
  <si>
    <t>1) pmt can be omitted, but then you must include the pv argument</t>
  </si>
  <si>
    <t>2) pv can be omitted, but then you must include the pmt argument</t>
  </si>
  <si>
    <t>3) type can be omitted</t>
  </si>
  <si>
    <t>4) default values for all parameters mentioned are 0</t>
  </si>
  <si>
    <t>2) fv can be omitted, but then you must include the pmt argument</t>
  </si>
  <si>
    <t>pv (excel)</t>
  </si>
  <si>
    <t>5) formula is here: http://office.microsoft.com/en-us/excel/HP052092251033.aspx</t>
  </si>
  <si>
    <t>pmt (excel)</t>
  </si>
  <si>
    <t>1) pv can be omitted</t>
  </si>
  <si>
    <t>2) fv can be omitted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</si>
</sst>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#,##0.00000&quot;р.&quot;;[Red]\-#,##0.00000&quot;р.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sqref="A1:K21"/>
    </sheetView>
  </sheetViews>
  <sheetFormatPr defaultRowHeight="15"/>
  <cols>
    <col min="2" max="2" width="12.7109375" bestFit="1" customWidth="1"/>
    <col min="5" max="5" width="10.5703125" bestFit="1" customWidth="1"/>
    <col min="6" max="6" width="12.7109375" bestFit="1" customWidth="1"/>
    <col min="10" max="10" width="12.7109375" bestFit="1" customWidth="1"/>
  </cols>
  <sheetData>
    <row r="1" spans="1:11">
      <c r="A1" t="s">
        <v>0</v>
      </c>
      <c r="B1" s="1">
        <v>0.06</v>
      </c>
      <c r="E1" t="s">
        <v>12</v>
      </c>
    </row>
    <row r="2" spans="1:11">
      <c r="A2" t="s">
        <v>1</v>
      </c>
      <c r="B2" s="2">
        <v>10</v>
      </c>
      <c r="E2" t="s">
        <v>13</v>
      </c>
    </row>
    <row r="3" spans="1:11">
      <c r="A3" t="s">
        <v>2</v>
      </c>
      <c r="B3" s="2">
        <v>-200</v>
      </c>
      <c r="E3" t="s">
        <v>17</v>
      </c>
    </row>
    <row r="4" spans="1:11">
      <c r="A4" t="s">
        <v>3</v>
      </c>
      <c r="B4" s="2">
        <v>-500</v>
      </c>
      <c r="E4" t="s">
        <v>15</v>
      </c>
    </row>
    <row r="5" spans="1:11">
      <c r="A5" t="s">
        <v>5</v>
      </c>
      <c r="B5" s="2">
        <v>0</v>
      </c>
      <c r="E5" t="s">
        <v>16</v>
      </c>
    </row>
    <row r="6" spans="1:11">
      <c r="A6" t="s">
        <v>18</v>
      </c>
      <c r="B6" s="4">
        <f>PV(B1,B2,B3,B4,B5)</f>
        <v>1751.2147987404994</v>
      </c>
      <c r="C6">
        <f>(-1*B3*(1+B1*B5)*((((1+B1)^B2)-1)/B1)-B4)/((1+B1)^B2)</f>
        <v>1751.2147987404994</v>
      </c>
      <c r="E6" s="3" t="s">
        <v>19</v>
      </c>
    </row>
    <row r="8" spans="1:11">
      <c r="B8" s="1"/>
    </row>
    <row r="9" spans="1:11">
      <c r="A9" t="s">
        <v>0</v>
      </c>
      <c r="B9" s="1">
        <v>0.06</v>
      </c>
      <c r="E9" t="s">
        <v>0</v>
      </c>
      <c r="F9" s="1">
        <v>0.06</v>
      </c>
      <c r="I9" t="s">
        <v>0</v>
      </c>
      <c r="J9" s="1">
        <v>0.06</v>
      </c>
    </row>
    <row r="10" spans="1:11">
      <c r="A10" t="s">
        <v>1</v>
      </c>
      <c r="B10" s="2">
        <v>10</v>
      </c>
      <c r="E10" t="s">
        <v>1</v>
      </c>
      <c r="F10" s="2">
        <v>5</v>
      </c>
      <c r="I10" t="s">
        <v>1</v>
      </c>
      <c r="J10" s="2">
        <v>10</v>
      </c>
    </row>
    <row r="11" spans="1:11">
      <c r="A11" t="s">
        <v>2</v>
      </c>
      <c r="B11" s="2">
        <v>-200</v>
      </c>
      <c r="E11" t="s">
        <v>2</v>
      </c>
      <c r="F11" s="2">
        <v>-200</v>
      </c>
      <c r="I11" t="s">
        <v>2</v>
      </c>
      <c r="J11" s="2">
        <v>100</v>
      </c>
    </row>
    <row r="12" spans="1:11">
      <c r="A12" t="s">
        <v>3</v>
      </c>
      <c r="B12" s="2">
        <v>-500</v>
      </c>
      <c r="E12" t="s">
        <v>3</v>
      </c>
      <c r="F12" s="2">
        <v>-500</v>
      </c>
      <c r="I12" t="s">
        <v>3</v>
      </c>
      <c r="J12" s="2">
        <v>-500</v>
      </c>
    </row>
    <row r="13" spans="1:11">
      <c r="A13" t="s">
        <v>5</v>
      </c>
      <c r="B13" s="2">
        <v>1</v>
      </c>
      <c r="E13" t="s">
        <v>5</v>
      </c>
      <c r="F13" s="2">
        <v>0</v>
      </c>
      <c r="I13" t="s">
        <v>5</v>
      </c>
      <c r="J13" s="2">
        <v>0</v>
      </c>
    </row>
    <row r="14" spans="1:11">
      <c r="A14" t="s">
        <v>18</v>
      </c>
      <c r="B14" s="4">
        <f>PV(B9,B10,B11,B12,B13)</f>
        <v>1839.5358433574759</v>
      </c>
      <c r="C14">
        <f>(-1*B11*(1+B9*B13)*((((1+B9)^B10)-1)/B9)-B12)/((1+B9)^B10)</f>
        <v>1839.5358433574759</v>
      </c>
      <c r="E14" t="s">
        <v>18</v>
      </c>
      <c r="F14" s="4">
        <f>PV(F9,F10,F11,F12,F13)</f>
        <v>1216.1018435461722</v>
      </c>
      <c r="G14">
        <f>(-1*F11*(1+F9*F13)*((((1+F9)^F10)-1)/F9)-F12)/((1+F9)^F10)</f>
        <v>1216.1018435461722</v>
      </c>
      <c r="I14" t="s">
        <v>18</v>
      </c>
      <c r="J14" s="4">
        <f>PV(J9,J10,J11,J12,J13)</f>
        <v>-456.81131668391129</v>
      </c>
      <c r="K14">
        <f>(-1*J11*(1+J9*J13)*((((1+J9)^J10)-1)/J9)-J12)/((1+J9)^J10)</f>
        <v>-456.81131668391129</v>
      </c>
    </row>
    <row r="16" spans="1:11">
      <c r="A16" t="s">
        <v>0</v>
      </c>
      <c r="B16" s="1">
        <v>0</v>
      </c>
      <c r="E16" t="s">
        <v>0</v>
      </c>
      <c r="F16" s="1">
        <v>0</v>
      </c>
      <c r="I16" t="s">
        <v>0</v>
      </c>
      <c r="J16" s="1">
        <v>0</v>
      </c>
    </row>
    <row r="17" spans="1:11">
      <c r="A17" t="s">
        <v>1</v>
      </c>
      <c r="B17" s="2">
        <v>10</v>
      </c>
      <c r="E17" t="s">
        <v>1</v>
      </c>
      <c r="F17" s="2">
        <v>5</v>
      </c>
      <c r="I17" t="s">
        <v>1</v>
      </c>
      <c r="J17" s="2">
        <v>10</v>
      </c>
    </row>
    <row r="18" spans="1:11">
      <c r="A18" t="s">
        <v>2</v>
      </c>
      <c r="B18" s="2">
        <v>-200</v>
      </c>
      <c r="E18" t="s">
        <v>2</v>
      </c>
      <c r="F18" s="2">
        <v>-200</v>
      </c>
      <c r="I18" t="s">
        <v>2</v>
      </c>
      <c r="J18" s="2">
        <v>100</v>
      </c>
    </row>
    <row r="19" spans="1:11">
      <c r="A19" t="s">
        <v>3</v>
      </c>
      <c r="B19" s="2">
        <v>-500</v>
      </c>
      <c r="E19" t="s">
        <v>3</v>
      </c>
      <c r="F19" s="2">
        <v>-500</v>
      </c>
      <c r="I19" t="s">
        <v>3</v>
      </c>
      <c r="J19" s="2">
        <v>-500</v>
      </c>
    </row>
    <row r="20" spans="1:11">
      <c r="A20" t="s">
        <v>5</v>
      </c>
      <c r="B20" s="2">
        <v>1</v>
      </c>
      <c r="E20" t="s">
        <v>5</v>
      </c>
      <c r="F20" s="2">
        <v>0</v>
      </c>
      <c r="I20" t="s">
        <v>5</v>
      </c>
      <c r="J20" s="2">
        <v>0</v>
      </c>
    </row>
    <row r="21" spans="1:11">
      <c r="A21" t="s">
        <v>18</v>
      </c>
      <c r="B21" s="4">
        <f>PV(B16,B17,B18,B19,B20)</f>
        <v>2500</v>
      </c>
      <c r="C21">
        <f>-1*B18*B17-B19</f>
        <v>2500</v>
      </c>
      <c r="E21" t="s">
        <v>18</v>
      </c>
      <c r="F21" s="4">
        <f>PV(F16,F17,F18,F19,F20)</f>
        <v>1500</v>
      </c>
      <c r="G21">
        <f>-1*F18*F17-F19</f>
        <v>1500</v>
      </c>
      <c r="I21" t="s">
        <v>18</v>
      </c>
      <c r="J21" s="4">
        <f>PV(J16,J17,J18,J19,J20)</f>
        <v>-500</v>
      </c>
      <c r="K21">
        <f>-1*J18*J17-J19</f>
        <v>-500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A14" sqref="A14"/>
    </sheetView>
  </sheetViews>
  <sheetFormatPr defaultRowHeight="15"/>
  <cols>
    <col min="1" max="1" width="9.28515625" bestFit="1" customWidth="1"/>
    <col min="2" max="2" width="12.7109375" bestFit="1" customWidth="1"/>
    <col min="3" max="3" width="9.140625" customWidth="1"/>
    <col min="4" max="4" width="10" bestFit="1" customWidth="1"/>
    <col min="5" max="5" width="11.28515625" bestFit="1" customWidth="1"/>
  </cols>
  <sheetData>
    <row r="1" spans="1:7">
      <c r="A1" t="s">
        <v>0</v>
      </c>
      <c r="B1" s="1">
        <v>0.06</v>
      </c>
      <c r="D1" t="s">
        <v>6</v>
      </c>
      <c r="E1">
        <f>1+B1/12</f>
        <v>1.0049999999999999</v>
      </c>
      <c r="G1" t="s">
        <v>12</v>
      </c>
    </row>
    <row r="2" spans="1:7">
      <c r="A2" t="s">
        <v>1</v>
      </c>
      <c r="B2" s="2">
        <v>10</v>
      </c>
      <c r="D2" t="s">
        <v>8</v>
      </c>
      <c r="E2" s="2">
        <f>B2</f>
        <v>10</v>
      </c>
      <c r="G2" t="s">
        <v>13</v>
      </c>
    </row>
    <row r="3" spans="1:7">
      <c r="A3" t="s">
        <v>2</v>
      </c>
      <c r="B3" s="2">
        <v>-200</v>
      </c>
      <c r="D3" t="s">
        <v>9</v>
      </c>
      <c r="E3" s="2">
        <v>-200</v>
      </c>
      <c r="G3" t="s">
        <v>14</v>
      </c>
    </row>
    <row r="4" spans="1:7">
      <c r="A4" t="s">
        <v>4</v>
      </c>
      <c r="B4" s="2">
        <v>-500</v>
      </c>
      <c r="D4" t="s">
        <v>7</v>
      </c>
      <c r="E4" s="2">
        <f>B4</f>
        <v>-500</v>
      </c>
      <c r="G4" t="s">
        <v>15</v>
      </c>
    </row>
    <row r="5" spans="1:7">
      <c r="A5" t="s">
        <v>5</v>
      </c>
      <c r="B5" s="2">
        <v>0</v>
      </c>
      <c r="D5" t="s">
        <v>5</v>
      </c>
      <c r="E5">
        <v>0</v>
      </c>
      <c r="G5" t="s">
        <v>16</v>
      </c>
    </row>
    <row r="6" spans="1:7">
      <c r="A6" t="s">
        <v>10</v>
      </c>
      <c r="B6" s="4">
        <f>FV(B1/12,B2,B3,B4,B5)</f>
        <v>2571.1753476519607</v>
      </c>
      <c r="D6" t="s">
        <v>11</v>
      </c>
      <c r="E6" s="3">
        <f xml:space="preserve">  -(E4*E1^E2+E3*(E1^E2-1)/(E1-1))</f>
        <v>2571.1753476520043</v>
      </c>
    </row>
    <row r="8" spans="1:7">
      <c r="A8" t="s">
        <v>0</v>
      </c>
      <c r="B8" s="1">
        <v>0.06</v>
      </c>
      <c r="D8" t="s">
        <v>6</v>
      </c>
      <c r="E8">
        <f>1+B8/12</f>
        <v>1.0049999999999999</v>
      </c>
    </row>
    <row r="9" spans="1:7">
      <c r="A9" t="s">
        <v>1</v>
      </c>
      <c r="B9" s="2">
        <v>10</v>
      </c>
      <c r="D9" t="s">
        <v>8</v>
      </c>
      <c r="E9" s="2">
        <f>B9</f>
        <v>10</v>
      </c>
    </row>
    <row r="10" spans="1:7">
      <c r="A10" t="s">
        <v>2</v>
      </c>
      <c r="B10" s="2">
        <v>-200</v>
      </c>
      <c r="D10" t="s">
        <v>9</v>
      </c>
      <c r="E10" s="2">
        <v>-200</v>
      </c>
    </row>
    <row r="11" spans="1:7">
      <c r="A11" t="s">
        <v>4</v>
      </c>
      <c r="B11" s="2">
        <v>-500</v>
      </c>
      <c r="D11" t="s">
        <v>7</v>
      </c>
      <c r="E11" s="2">
        <f>B11</f>
        <v>-500</v>
      </c>
    </row>
    <row r="12" spans="1:7">
      <c r="A12" t="s">
        <v>5</v>
      </c>
      <c r="B12" s="2">
        <v>1</v>
      </c>
      <c r="D12" t="s">
        <v>5</v>
      </c>
      <c r="E12">
        <v>1</v>
      </c>
    </row>
    <row r="13" spans="1:7">
      <c r="A13" t="s">
        <v>10</v>
      </c>
      <c r="B13" s="4">
        <f>FV(B8/12,B9,B10,B11,B12)</f>
        <v>2581.4033740601185</v>
      </c>
      <c r="D13" t="s">
        <v>11</v>
      </c>
      <c r="E13" s="3">
        <f xml:space="preserve">  -(E11*E8^E9+E10*(E8^(E9+1)-E8)/(E8-1))</f>
        <v>2581.4033740601635</v>
      </c>
    </row>
    <row r="15" spans="1:7">
      <c r="B15" s="5"/>
    </row>
    <row r="18" spans="2:9">
      <c r="B18" s="3"/>
      <c r="C18" s="3"/>
      <c r="D18" s="3"/>
      <c r="E18" s="3"/>
      <c r="F18" s="3"/>
      <c r="H18" s="3"/>
      <c r="I18" s="3"/>
    </row>
    <row r="19" spans="2:9">
      <c r="B19" s="3"/>
      <c r="C19" s="3"/>
      <c r="D19" s="3"/>
      <c r="E19" s="3"/>
      <c r="F19" s="3"/>
      <c r="H19" s="3"/>
      <c r="I19" s="3"/>
    </row>
    <row r="20" spans="2:9">
      <c r="B20" s="3"/>
      <c r="C20" s="3"/>
      <c r="D20" s="3"/>
      <c r="E20" s="3"/>
      <c r="F20" s="3"/>
      <c r="G20" s="3"/>
      <c r="H20" s="3"/>
      <c r="I20" s="3"/>
    </row>
    <row r="21" spans="2:9">
      <c r="B21" s="3"/>
      <c r="C21" s="3"/>
      <c r="D21" s="3"/>
      <c r="E21" s="3"/>
      <c r="F21" s="3"/>
      <c r="G21" s="3"/>
      <c r="H21" s="3"/>
      <c r="I21" s="3"/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3"/>
      <c r="H23" s="3"/>
      <c r="I2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M15" sqref="M15"/>
    </sheetView>
  </sheetViews>
  <sheetFormatPr defaultRowHeight="15"/>
  <cols>
    <col min="2" max="2" width="12.7109375" bestFit="1" customWidth="1"/>
    <col min="6" max="6" width="12.7109375" bestFit="1" customWidth="1"/>
    <col min="10" max="10" width="12" bestFit="1" customWidth="1"/>
  </cols>
  <sheetData>
    <row r="1" spans="1:11">
      <c r="A1" t="s">
        <v>0</v>
      </c>
      <c r="B1" s="1">
        <v>0.06</v>
      </c>
      <c r="E1" t="s">
        <v>12</v>
      </c>
    </row>
    <row r="2" spans="1:11">
      <c r="A2" t="s">
        <v>1</v>
      </c>
      <c r="B2" s="2">
        <v>10</v>
      </c>
      <c r="E2" t="s">
        <v>21</v>
      </c>
    </row>
    <row r="3" spans="1:11">
      <c r="A3" t="s">
        <v>4</v>
      </c>
      <c r="B3" s="2">
        <v>-200</v>
      </c>
      <c r="E3" t="s">
        <v>22</v>
      </c>
    </row>
    <row r="4" spans="1:11">
      <c r="A4" t="s">
        <v>3</v>
      </c>
      <c r="B4" s="2">
        <v>-500</v>
      </c>
      <c r="E4" t="s">
        <v>15</v>
      </c>
    </row>
    <row r="5" spans="1:11">
      <c r="A5" t="s">
        <v>5</v>
      </c>
      <c r="B5" s="2">
        <v>0</v>
      </c>
      <c r="E5" t="s">
        <v>16</v>
      </c>
    </row>
    <row r="6" spans="1:11">
      <c r="A6" t="s">
        <v>20</v>
      </c>
      <c r="B6" s="4">
        <f>PMT(B1,B2,B3,B4,B5)</f>
        <v>65.107570754268608</v>
      </c>
      <c r="C6">
        <f>(-1*B3*((1+B1)^B2)-B4)/((1+B1*B5)*((((1+B1)^B2)-1)/B1))</f>
        <v>65.107570754268608</v>
      </c>
      <c r="E6" s="3" t="s">
        <v>19</v>
      </c>
    </row>
    <row r="8" spans="1:11">
      <c r="B8" s="1"/>
    </row>
    <row r="9" spans="1:11">
      <c r="A9" t="s">
        <v>0</v>
      </c>
      <c r="B9" s="1">
        <v>0.06</v>
      </c>
      <c r="E9" t="s">
        <v>0</v>
      </c>
      <c r="F9" s="1">
        <v>0.06</v>
      </c>
      <c r="I9" t="s">
        <v>0</v>
      </c>
      <c r="J9" s="1">
        <v>0.06</v>
      </c>
    </row>
    <row r="10" spans="1:11">
      <c r="A10" t="s">
        <v>1</v>
      </c>
      <c r="B10" s="2">
        <v>10</v>
      </c>
      <c r="E10" t="s">
        <v>1</v>
      </c>
      <c r="F10" s="2">
        <v>5</v>
      </c>
      <c r="I10" t="s">
        <v>1</v>
      </c>
      <c r="J10" s="2">
        <v>10</v>
      </c>
    </row>
    <row r="11" spans="1:11">
      <c r="A11" t="s">
        <v>4</v>
      </c>
      <c r="B11" s="2">
        <v>-200</v>
      </c>
      <c r="E11" t="s">
        <v>4</v>
      </c>
      <c r="F11" s="2">
        <v>-200</v>
      </c>
      <c r="I11" t="s">
        <v>4</v>
      </c>
      <c r="J11" s="2">
        <v>100</v>
      </c>
    </row>
    <row r="12" spans="1:11">
      <c r="A12" t="s">
        <v>3</v>
      </c>
      <c r="B12" s="2">
        <v>-500</v>
      </c>
      <c r="E12" t="s">
        <v>3</v>
      </c>
      <c r="F12" s="2">
        <v>-500</v>
      </c>
      <c r="I12" t="s">
        <v>3</v>
      </c>
      <c r="J12" s="2">
        <v>-500</v>
      </c>
    </row>
    <row r="13" spans="1:11">
      <c r="A13" t="s">
        <v>5</v>
      </c>
      <c r="B13" s="2">
        <v>1</v>
      </c>
      <c r="E13" t="s">
        <v>5</v>
      </c>
      <c r="F13" s="2">
        <v>0</v>
      </c>
      <c r="I13" t="s">
        <v>5</v>
      </c>
      <c r="J13" s="2">
        <v>0</v>
      </c>
    </row>
    <row r="14" spans="1:11">
      <c r="A14" t="s">
        <v>20</v>
      </c>
      <c r="B14" s="4">
        <f>PMT(B9,B10,B11,B12,B13)</f>
        <v>61.422236560630758</v>
      </c>
      <c r="C14">
        <f>(-1*B11*((1+B9)^B10)-B12)/((1+B9*B13)*((((1+B9)^B10)-1)/B9))</f>
        <v>61.422236560630758</v>
      </c>
      <c r="E14" t="s">
        <v>20</v>
      </c>
      <c r="F14" s="4">
        <f>PMT(F9,F10,F11,F12,F13)</f>
        <v>136.17748030183256</v>
      </c>
      <c r="G14">
        <f>(-1*F11*((1+F9)^F10)-F12)/((1+F9*F13)*((((1+F9)^F10)-1)/F9))</f>
        <v>136.17748030183256</v>
      </c>
      <c r="I14" t="s">
        <v>20</v>
      </c>
      <c r="J14" s="4">
        <f>PMT(J9,J10,J11,J12,J13)</f>
        <v>24.347183288153495</v>
      </c>
      <c r="K14">
        <f>(-1*J11*((1+J9)^J10)-J12)/((1+J9*J13)*((((1+J9)^J10)-1)/J9))</f>
        <v>24.347183288153495</v>
      </c>
    </row>
    <row r="16" spans="1:11">
      <c r="A16" t="s">
        <v>0</v>
      </c>
      <c r="B16" s="1">
        <v>0</v>
      </c>
      <c r="E16" t="s">
        <v>0</v>
      </c>
      <c r="F16" s="1">
        <v>0</v>
      </c>
      <c r="I16" t="s">
        <v>0</v>
      </c>
      <c r="J16" s="1">
        <v>0</v>
      </c>
    </row>
    <row r="17" spans="1:11">
      <c r="A17" t="s">
        <v>1</v>
      </c>
      <c r="B17" s="2">
        <v>10</v>
      </c>
      <c r="E17" t="s">
        <v>1</v>
      </c>
      <c r="F17" s="2">
        <v>5</v>
      </c>
      <c r="I17" t="s">
        <v>1</v>
      </c>
      <c r="J17" s="2">
        <v>10</v>
      </c>
    </row>
    <row r="18" spans="1:11">
      <c r="A18" t="s">
        <v>4</v>
      </c>
      <c r="B18" s="2">
        <v>-200</v>
      </c>
      <c r="E18" t="s">
        <v>4</v>
      </c>
      <c r="F18" s="2">
        <v>-200</v>
      </c>
      <c r="I18" t="s">
        <v>4</v>
      </c>
      <c r="J18" s="2">
        <v>100</v>
      </c>
    </row>
    <row r="19" spans="1:11">
      <c r="A19" t="s">
        <v>3</v>
      </c>
      <c r="B19" s="2">
        <v>-500</v>
      </c>
      <c r="E19" t="s">
        <v>3</v>
      </c>
      <c r="F19" s="2">
        <v>-500</v>
      </c>
      <c r="I19" t="s">
        <v>3</v>
      </c>
      <c r="J19" s="2">
        <v>-500</v>
      </c>
    </row>
    <row r="20" spans="1:11">
      <c r="A20" t="s">
        <v>5</v>
      </c>
      <c r="B20" s="2">
        <v>1</v>
      </c>
      <c r="E20" t="s">
        <v>5</v>
      </c>
      <c r="F20" s="2">
        <v>0</v>
      </c>
      <c r="I20" t="s">
        <v>5</v>
      </c>
      <c r="J20" s="2">
        <v>0</v>
      </c>
    </row>
    <row r="21" spans="1:11">
      <c r="A21" t="s">
        <v>20</v>
      </c>
      <c r="B21" s="4">
        <f>PMT(B16,B17,B18,B19,B20)</f>
        <v>70</v>
      </c>
      <c r="C21">
        <f>(-1*B18-1*B19)/B17</f>
        <v>70</v>
      </c>
      <c r="E21" t="s">
        <v>20</v>
      </c>
      <c r="F21" s="4">
        <f>PMT(F16,F17,F18,F19,F20)</f>
        <v>140</v>
      </c>
      <c r="G21">
        <f>(-1*F18-1*F19)/F17</f>
        <v>140</v>
      </c>
      <c r="I21" t="s">
        <v>20</v>
      </c>
      <c r="J21" s="4">
        <f>PMT(J16,J17,J18,J19,J20)</f>
        <v>40</v>
      </c>
      <c r="K21">
        <f>(-1*J18-1*J19)/J17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fv</vt:lpstr>
      <vt:lpstr>pmt</vt:lpstr>
    </vt:vector>
  </TitlesOfParts>
  <Company>ScienceSoft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Burmako</dc:creator>
  <cp:lastModifiedBy>Burmako</cp:lastModifiedBy>
  <dcterms:created xsi:type="dcterms:W3CDTF">2009-02-27T08:12:45Z</dcterms:created>
  <dcterms:modified xsi:type="dcterms:W3CDTF">2009-02-27T10:05:54Z</dcterms:modified>
</cp:coreProperties>
</file>