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6060" tabRatio="500" activeTab="1"/>
  </bookViews>
  <sheets>
    <sheet name="Sheet1" sheetId="1" r:id="rId1"/>
    <sheet name="Table 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2" l="1"/>
  <c r="E5" i="2"/>
  <c r="I16" i="2"/>
  <c r="E6" i="2"/>
  <c r="I17" i="2"/>
  <c r="E7" i="2"/>
  <c r="I18" i="2"/>
  <c r="E8" i="2"/>
  <c r="I19" i="2"/>
  <c r="E9" i="2"/>
  <c r="I14" i="2"/>
  <c r="E4" i="2"/>
  <c r="H15" i="2"/>
  <c r="H16" i="2"/>
  <c r="H17" i="2"/>
  <c r="H18" i="2"/>
  <c r="H19" i="2"/>
  <c r="H14" i="2"/>
</calcChain>
</file>

<file path=xl/sharedStrings.xml><?xml version="1.0" encoding="utf-8"?>
<sst xmlns="http://schemas.openxmlformats.org/spreadsheetml/2006/main" count="53" uniqueCount="38">
  <si>
    <t>Cruise</t>
  </si>
  <si>
    <t>MLD</t>
  </si>
  <si>
    <t>TC9805</t>
  </si>
  <si>
    <t>TC9905</t>
  </si>
  <si>
    <t>TC0005</t>
  </si>
  <si>
    <t>SE0802</t>
  </si>
  <si>
    <t>SE0902</t>
  </si>
  <si>
    <t>SE1102</t>
  </si>
  <si>
    <t>NA</t>
  </si>
  <si>
    <t>(depth starts at 13m)</t>
  </si>
  <si>
    <t>Nutricline (m)</t>
  </si>
  <si>
    <t>out = getdiatoms(TC9805.HPLC);</t>
  </si>
  <si>
    <t>out=getdepthparams(TC9805)</t>
  </si>
  <si>
    <t>/Users/ehowell/projects/2012_10_PICES/TZCF-Hiroshima/Figures/TZCF Figures/Figure 9 - Nutricline:MLD</t>
  </si>
  <si>
    <t>Diatoms (ng/m-3)</t>
  </si>
  <si>
    <t>TC0004</t>
  </si>
  <si>
    <t>MLD (m)</t>
  </si>
  <si>
    <t>Depth 15°C (m)</t>
  </si>
  <si>
    <t>DCM (m)</t>
  </si>
  <si>
    <r>
      <t>Table 2. Indicators including the Nutricline (1 µM NO2+NO3), Mixed Layer Depth (m), the depth of the 15°C isotherm (m), and the integrated chl-</t>
    </r>
    <r>
      <rPr>
        <i/>
        <sz val="12"/>
        <color theme="1"/>
        <rFont val="Calibri"/>
        <scheme val="minor"/>
      </rPr>
      <t>a</t>
    </r>
    <r>
      <rPr>
        <sz val="12"/>
        <color theme="1"/>
        <rFont val="Calibri"/>
        <family val="2"/>
        <scheme val="minor"/>
      </rPr>
      <t xml:space="preserve"> value from the </t>
    </r>
    <r>
      <rPr>
        <i/>
        <sz val="12"/>
        <color theme="1"/>
        <rFont val="Calibri"/>
        <scheme val="minor"/>
      </rPr>
      <t>in-situ</t>
    </r>
    <r>
      <rPr>
        <sz val="12"/>
        <color theme="1"/>
        <rFont val="Calibri"/>
        <family val="2"/>
        <scheme val="minor"/>
      </rPr>
      <t xml:space="preserve"> fluorometer from 10-200m (mg m</t>
    </r>
    <r>
      <rPr>
        <vertAlign val="superscript"/>
        <sz val="12"/>
        <color theme="1"/>
        <rFont val="Calibri"/>
        <scheme val="minor"/>
      </rPr>
      <t>-2</t>
    </r>
    <r>
      <rPr>
        <sz val="12"/>
        <color theme="1"/>
        <rFont val="Calibri"/>
        <family val="2"/>
        <scheme val="minor"/>
      </rPr>
      <t>) for all transects averaged over 32°-33°N</t>
    </r>
  </si>
  <si>
    <r>
      <t>Int Chl-</t>
    </r>
    <r>
      <rPr>
        <b/>
        <i/>
        <sz val="12"/>
        <color theme="1"/>
        <rFont val="Calibri"/>
        <scheme val="minor"/>
      </rPr>
      <t>a</t>
    </r>
    <r>
      <rPr>
        <b/>
        <sz val="12"/>
        <color theme="1"/>
        <rFont val="Calibri"/>
        <family val="2"/>
        <scheme val="minor"/>
      </rPr>
      <t xml:space="preserve"> (mg m</t>
    </r>
    <r>
      <rPr>
        <b/>
        <vertAlign val="superscript"/>
        <sz val="12"/>
        <color theme="1"/>
        <rFont val="Calibri"/>
        <scheme val="minor"/>
      </rPr>
      <t>-2</t>
    </r>
    <r>
      <rPr>
        <b/>
        <sz val="12"/>
        <color theme="1"/>
        <rFont val="Calibri"/>
        <family val="2"/>
        <scheme val="minor"/>
      </rPr>
      <t>)</t>
    </r>
  </si>
  <si>
    <r>
      <t>Int Chl-</t>
    </r>
    <r>
      <rPr>
        <b/>
        <i/>
        <sz val="10"/>
        <color rgb="FF000000"/>
        <rFont val="Times New Roman"/>
      </rPr>
      <t>a</t>
    </r>
    <r>
      <rPr>
        <b/>
        <sz val="10"/>
        <color rgb="FF000000"/>
        <rFont val="Times New Roman"/>
      </rPr>
      <t xml:space="preserve"> (mg m</t>
    </r>
    <r>
      <rPr>
        <b/>
        <vertAlign val="superscript"/>
        <sz val="10"/>
        <color rgb="FF000000"/>
        <rFont val="Times New Roman"/>
      </rPr>
      <t>-2</t>
    </r>
    <r>
      <rPr>
        <b/>
        <sz val="10"/>
        <color rgb="FF000000"/>
        <rFont val="Times New Roman"/>
      </rPr>
      <t>)</t>
    </r>
  </si>
  <si>
    <t>NPI (NDJFM)</t>
  </si>
  <si>
    <t>PDO (Feb-Mar)</t>
  </si>
  <si>
    <t>Year</t>
  </si>
  <si>
    <r>
      <t>Stratification Index (kg m</t>
    </r>
    <r>
      <rPr>
        <b/>
        <vertAlign val="superscript"/>
        <sz val="12"/>
        <color theme="1"/>
        <rFont val="Calibri"/>
        <scheme val="minor"/>
      </rPr>
      <t>-3</t>
    </r>
    <r>
      <rPr>
        <b/>
        <sz val="12"/>
        <color theme="1"/>
        <rFont val="Calibri"/>
        <family val="2"/>
        <scheme val="minor"/>
      </rPr>
      <t>)</t>
    </r>
  </si>
  <si>
    <t>&gt;&gt; getdepthparams(TC9805);</t>
  </si>
  <si>
    <t>&gt;&gt; getdepthparams(TC9905);</t>
  </si>
  <si>
    <t>&gt;&gt; getdepthparams(TC0004);</t>
  </si>
  <si>
    <t>&gt;&gt; getdepthparams(SE0802);</t>
  </si>
  <si>
    <t>&gt;&gt; getdepthparams(SE0902);</t>
  </si>
  <si>
    <t>&gt;&gt; getdepthparams(SE1102);</t>
  </si>
  <si>
    <t>20-150</t>
  </si>
  <si>
    <t>20-200</t>
  </si>
  <si>
    <t>Check units</t>
  </si>
  <si>
    <t>Density</t>
  </si>
  <si>
    <t>EKE 157-159W,30-32N</t>
  </si>
  <si>
    <r>
      <t>EKE (m</t>
    </r>
    <r>
      <rPr>
        <b/>
        <vertAlign val="superscript"/>
        <sz val="12"/>
        <color theme="1"/>
        <rFont val="Calibri"/>
        <scheme val="minor"/>
      </rPr>
      <t xml:space="preserve">2 </t>
    </r>
    <r>
      <rPr>
        <b/>
        <sz val="12"/>
        <color theme="1"/>
        <rFont val="Calibri"/>
        <family val="2"/>
        <scheme val="minor"/>
      </rPr>
      <t>cm</t>
    </r>
    <r>
      <rPr>
        <b/>
        <vertAlign val="superscript"/>
        <sz val="12"/>
        <color theme="1"/>
        <rFont val="Calibri"/>
        <scheme val="minor"/>
      </rPr>
      <t>-2</t>
    </r>
    <r>
      <rPr>
        <b/>
        <sz val="12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</si>
</sst>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2"/>
      <color theme="1"/>
      <name val="Calibri"/>
      <scheme val="minor"/>
    </font>
    <font>
      <i/>
      <sz val="12"/>
      <color theme="1"/>
      <name val="Calibri"/>
      <scheme val="minor"/>
    </font>
    <font>
      <b/>
      <vertAlign val="superscript"/>
      <sz val="12"/>
      <color theme="1"/>
      <name val="Calibri"/>
      <scheme val="minor"/>
    </font>
    <font>
      <b/>
      <i/>
      <sz val="12"/>
      <color theme="1"/>
      <name val="Calibri"/>
      <scheme val="minor"/>
    </font>
    <font>
      <b/>
      <sz val="10"/>
      <color rgb="FF000000"/>
      <name val="Times New Roman"/>
    </font>
    <font>
      <b/>
      <i/>
      <sz val="10"/>
      <color rgb="FF000000"/>
      <name val="Times New Roman"/>
    </font>
    <font>
      <b/>
      <vertAlign val="superscript"/>
      <sz val="10"/>
      <color rgb="FF000000"/>
      <name val="Times New Roman"/>
    </font>
    <font>
      <sz val="10"/>
      <color rgb="FF000000"/>
      <name val="Times New Roman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4" fontId="0" fillId="0" borderId="0" xfId="0" applyNumberFormat="1" applyBorder="1"/>
    <xf numFmtId="0" fontId="3" fillId="0" borderId="8" xfId="0" applyFont="1" applyBorder="1"/>
    <xf numFmtId="164" fontId="0" fillId="0" borderId="1" xfId="0" applyNumberFormat="1" applyBorder="1"/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11" fillId="0" borderId="0" xfId="0" applyFont="1" applyAlignment="1">
      <alignment horizontal="right" vertical="center"/>
    </xf>
    <xf numFmtId="0" fontId="11" fillId="0" borderId="13" xfId="0" applyFont="1" applyBorder="1" applyAlignment="1">
      <alignment horizontal="right" vertical="center"/>
    </xf>
    <xf numFmtId="0" fontId="8" fillId="0" borderId="14" xfId="0" applyFont="1" applyBorder="1" applyAlignment="1">
      <alignment vertical="center"/>
    </xf>
    <xf numFmtId="0" fontId="11" fillId="0" borderId="15" xfId="0" applyFont="1" applyBorder="1" applyAlignment="1">
      <alignment horizontal="right" vertical="center"/>
    </xf>
    <xf numFmtId="0" fontId="11" fillId="0" borderId="16" xfId="0" applyFont="1" applyBorder="1" applyAlignment="1">
      <alignment horizontal="right" vertical="center"/>
    </xf>
    <xf numFmtId="0" fontId="3" fillId="0" borderId="5" xfId="0" applyFont="1" applyBorder="1" applyAlignment="1">
      <alignment horizontal="center" wrapText="1"/>
    </xf>
    <xf numFmtId="2" fontId="0" fillId="0" borderId="0" xfId="0" applyNumberFormat="1" applyBorder="1"/>
    <xf numFmtId="2" fontId="0" fillId="0" borderId="1" xfId="0" applyNumberFormat="1" applyBorder="1"/>
    <xf numFmtId="0" fontId="0" fillId="0" borderId="2" xfId="0" applyBorder="1"/>
    <xf numFmtId="0" fontId="0" fillId="0" borderId="3" xfId="0" applyBorder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Diatom concentration vs nutricline depth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Diatoms (ng/m-3)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290547585661381"/>
                  <c:y val="0.103569837247666"/>
                </c:manualLayout>
              </c:layout>
              <c:numFmt formatCode="General" sourceLinked="0"/>
            </c:trendlineLbl>
          </c:trendline>
          <c:xVal>
            <c:numRef>
              <c:f>Sheet1!$B$2:$B$5</c:f>
              <c:numCache>
                <c:formatCode>General</c:formatCode>
                <c:ptCount val="4"/>
                <c:pt idx="0">
                  <c:v>80.525253</c:v>
                </c:pt>
                <c:pt idx="1">
                  <c:v>89.281</c:v>
                </c:pt>
                <c:pt idx="2">
                  <c:v>103.81</c:v>
                </c:pt>
                <c:pt idx="3">
                  <c:v>93.290155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7.7554</c:v>
                </c:pt>
                <c:pt idx="1">
                  <c:v>3.4535</c:v>
                </c:pt>
                <c:pt idx="2">
                  <c:v>4.56</c:v>
                </c:pt>
                <c:pt idx="3">
                  <c:v>4.4832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205528"/>
        <c:axId val="2131211032"/>
      </c:scatterChart>
      <c:valAx>
        <c:axId val="2131205528"/>
        <c:scaling>
          <c:orientation val="minMax"/>
          <c:max val="105.0"/>
          <c:min val="7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Nutricline (1 µM</a:t>
                </a:r>
                <a:r>
                  <a:rPr lang="en-US" baseline="0"/>
                  <a:t> NO3) depth (m)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211032"/>
        <c:crosses val="autoZero"/>
        <c:crossBetween val="midCat"/>
      </c:valAx>
      <c:valAx>
        <c:axId val="2131211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20-100 m mean</a:t>
                </a:r>
                <a:r>
                  <a:rPr lang="en-US" baseline="0"/>
                  <a:t> diatom concentration (ng/m-3)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205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Nutricline Depth</c:v>
          </c:tx>
          <c:invertIfNegative val="0"/>
          <c:cat>
            <c:strRef>
              <c:f>Sheet1!$A$2:$A$5</c:f>
              <c:strCache>
                <c:ptCount val="4"/>
                <c:pt idx="0">
                  <c:v>TC9805</c:v>
                </c:pt>
                <c:pt idx="1">
                  <c:v>SE0802</c:v>
                </c:pt>
                <c:pt idx="2">
                  <c:v>SE0902</c:v>
                </c:pt>
                <c:pt idx="3">
                  <c:v>SE1102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80.525253</c:v>
                </c:pt>
                <c:pt idx="1">
                  <c:v>89.281</c:v>
                </c:pt>
                <c:pt idx="2">
                  <c:v>103.81</c:v>
                </c:pt>
                <c:pt idx="3">
                  <c:v>93.290155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236408"/>
        <c:axId val="2131239352"/>
      </c:barChart>
      <c:catAx>
        <c:axId val="213123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239352"/>
        <c:crosses val="autoZero"/>
        <c:auto val="1"/>
        <c:lblAlgn val="ctr"/>
        <c:lblOffset val="100"/>
        <c:noMultiLvlLbl val="0"/>
      </c:catAx>
      <c:valAx>
        <c:axId val="2131239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23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20-100 m Diatom concentration (ng/m-3)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Diatoms (ng/m-3)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TC9805</c:v>
                </c:pt>
                <c:pt idx="1">
                  <c:v>SE0802</c:v>
                </c:pt>
                <c:pt idx="2">
                  <c:v>SE0902</c:v>
                </c:pt>
                <c:pt idx="3">
                  <c:v>SE1102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7.7554</c:v>
                </c:pt>
                <c:pt idx="1">
                  <c:v>3.4535</c:v>
                </c:pt>
                <c:pt idx="2">
                  <c:v>4.56</c:v>
                </c:pt>
                <c:pt idx="3">
                  <c:v>4.4832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265224"/>
        <c:axId val="2131268168"/>
      </c:barChart>
      <c:catAx>
        <c:axId val="213126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268168"/>
        <c:crosses val="autoZero"/>
        <c:auto val="1"/>
        <c:lblAlgn val="ctr"/>
        <c:lblOffset val="100"/>
        <c:noMultiLvlLbl val="0"/>
      </c:catAx>
      <c:valAx>
        <c:axId val="2131268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265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'Table 2'!$H$14:$H$19</c:f>
              <c:numCache>
                <c:formatCode>General</c:formatCode>
                <c:ptCount val="6"/>
                <c:pt idx="0">
                  <c:v>0.40859</c:v>
                </c:pt>
                <c:pt idx="1">
                  <c:v>0.90415</c:v>
                </c:pt>
                <c:pt idx="2">
                  <c:v>0.80886</c:v>
                </c:pt>
                <c:pt idx="3">
                  <c:v>0.62348</c:v>
                </c:pt>
                <c:pt idx="4">
                  <c:v>0.61035</c:v>
                </c:pt>
                <c:pt idx="5">
                  <c:v>0.48945</c:v>
                </c:pt>
              </c:numCache>
            </c:numRef>
          </c:xVal>
          <c:yVal>
            <c:numRef>
              <c:f>'Table 2'!$I$14:$I$19</c:f>
              <c:numCache>
                <c:formatCode>General</c:formatCode>
                <c:ptCount val="6"/>
                <c:pt idx="0">
                  <c:v>0.496987</c:v>
                </c:pt>
                <c:pt idx="1">
                  <c:v>1.032899</c:v>
                </c:pt>
                <c:pt idx="2">
                  <c:v>1.004978</c:v>
                </c:pt>
                <c:pt idx="3">
                  <c:v>0.782731</c:v>
                </c:pt>
                <c:pt idx="4">
                  <c:v>0.784985</c:v>
                </c:pt>
                <c:pt idx="5">
                  <c:v>0.631255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311288"/>
        <c:axId val="2131314312"/>
      </c:scatterChart>
      <c:valAx>
        <c:axId val="2131311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1314312"/>
        <c:crosses val="autoZero"/>
        <c:crossBetween val="midCat"/>
      </c:valAx>
      <c:valAx>
        <c:axId val="2131314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311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'Table 2'!$I$4:$I$9</c:f>
              <c:numCache>
                <c:formatCode>0.0</c:formatCode>
                <c:ptCount val="6"/>
                <c:pt idx="0">
                  <c:v>1.785</c:v>
                </c:pt>
                <c:pt idx="1">
                  <c:v>-0.495</c:v>
                </c:pt>
                <c:pt idx="2">
                  <c:v>-0.27</c:v>
                </c:pt>
                <c:pt idx="3">
                  <c:v>-0.74</c:v>
                </c:pt>
                <c:pt idx="4">
                  <c:v>-1.57</c:v>
                </c:pt>
                <c:pt idx="5">
                  <c:v>-0.76</c:v>
                </c:pt>
              </c:numCache>
            </c:numRef>
          </c:xVal>
          <c:yVal>
            <c:numRef>
              <c:f>'Table 2'!$E$4:$E$9</c:f>
              <c:numCache>
                <c:formatCode>0.00</c:formatCode>
                <c:ptCount val="6"/>
                <c:pt idx="0">
                  <c:v>0.496987</c:v>
                </c:pt>
                <c:pt idx="1">
                  <c:v>1.032899</c:v>
                </c:pt>
                <c:pt idx="2">
                  <c:v>1.004978</c:v>
                </c:pt>
                <c:pt idx="3">
                  <c:v>0.782731</c:v>
                </c:pt>
                <c:pt idx="4">
                  <c:v>0.784985</c:v>
                </c:pt>
                <c:pt idx="5">
                  <c:v>0.631255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339096"/>
        <c:axId val="2131342216"/>
      </c:scatterChart>
      <c:valAx>
        <c:axId val="2131339096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2131342216"/>
        <c:crosses val="autoZero"/>
        <c:crossBetween val="midCat"/>
      </c:valAx>
      <c:valAx>
        <c:axId val="21313422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31339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0</xdr:row>
      <xdr:rowOff>114300</xdr:rowOff>
    </xdr:from>
    <xdr:to>
      <xdr:col>18</xdr:col>
      <xdr:colOff>787400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539750</xdr:colOff>
      <xdr:row>34</xdr:row>
      <xdr:rowOff>127000</xdr:rowOff>
    </xdr:from>
    <xdr:to>
      <xdr:col>10</xdr:col>
      <xdr:colOff>558800</xdr:colOff>
      <xdr:row>60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749300</xdr:colOff>
      <xdr:row>34</xdr:row>
      <xdr:rowOff>177800</xdr:rowOff>
    </xdr:from>
    <xdr:to>
      <xdr:col>17</xdr:col>
      <xdr:colOff>768350</xdr:colOff>
      <xdr:row>60</xdr:row>
      <xdr:rowOff>139700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25</xdr:row>
      <xdr:rowOff>63500</xdr:rowOff>
    </xdr:from>
    <xdr:to>
      <xdr:col>14</xdr:col>
      <xdr:colOff>787400</xdr:colOff>
      <xdr:row>39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406400</xdr:colOff>
      <xdr:row>2</xdr:row>
      <xdr:rowOff>190500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16" sqref="A16:F23"/>
    </sheetView>
  </sheetViews>
  <sheetFormatPr baseColWidth="10" defaultRowHeight="15" x14ac:dyDescent="0"/>
  <sheetData>
    <row r="1" spans="1:5">
      <c r="A1" t="s">
        <v>0</v>
      </c>
      <c r="B1" t="s">
        <v>10</v>
      </c>
      <c r="C1" t="s">
        <v>14</v>
      </c>
      <c r="E1" t="s">
        <v>1</v>
      </c>
    </row>
    <row r="2" spans="1:5">
      <c r="A2" t="s">
        <v>2</v>
      </c>
      <c r="B2">
        <v>80.525253000000006</v>
      </c>
      <c r="C2">
        <v>7.7553999999999998</v>
      </c>
      <c r="E2">
        <v>32.86224</v>
      </c>
    </row>
    <row r="3" spans="1:5">
      <c r="A3" t="s">
        <v>5</v>
      </c>
      <c r="B3">
        <v>89.281000000000006</v>
      </c>
      <c r="C3">
        <v>3.4535</v>
      </c>
      <c r="E3">
        <v>20.268000000000001</v>
      </c>
    </row>
    <row r="4" spans="1:5">
      <c r="A4" t="s">
        <v>6</v>
      </c>
      <c r="B4">
        <v>103.81</v>
      </c>
      <c r="C4">
        <v>4.5599999999999996</v>
      </c>
      <c r="D4" t="s">
        <v>9</v>
      </c>
      <c r="E4">
        <v>88.066181999999998</v>
      </c>
    </row>
    <row r="5" spans="1:5">
      <c r="A5" t="s">
        <v>7</v>
      </c>
      <c r="B5">
        <v>93.290154999999999</v>
      </c>
      <c r="C5">
        <v>4.4832000000000001</v>
      </c>
      <c r="E5">
        <v>42.709671</v>
      </c>
    </row>
    <row r="7" spans="1:5">
      <c r="B7" t="s">
        <v>12</v>
      </c>
      <c r="C7" t="s">
        <v>11</v>
      </c>
    </row>
    <row r="9" spans="1:5">
      <c r="A9" t="s">
        <v>13</v>
      </c>
    </row>
    <row r="11" spans="1:5">
      <c r="A11" t="s">
        <v>3</v>
      </c>
      <c r="B11">
        <v>120.685959</v>
      </c>
      <c r="C11" t="s">
        <v>8</v>
      </c>
      <c r="E11">
        <v>15.512556</v>
      </c>
    </row>
    <row r="12" spans="1:5">
      <c r="A12" t="s">
        <v>4</v>
      </c>
      <c r="B12">
        <v>132.35527400000001</v>
      </c>
      <c r="C12" t="s">
        <v>8</v>
      </c>
      <c r="E12">
        <v>15.323859000000001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>
      <selection activeCell="J9" sqref="J9"/>
    </sheetView>
  </sheetViews>
  <sheetFormatPr baseColWidth="10" defaultRowHeight="15" x14ac:dyDescent="0"/>
  <cols>
    <col min="2" max="2" width="12.83203125" bestFit="1" customWidth="1"/>
    <col min="3" max="3" width="12.5" customWidth="1"/>
    <col min="4" max="4" width="14" bestFit="1" customWidth="1"/>
    <col min="5" max="5" width="17.83203125" customWidth="1"/>
    <col min="6" max="6" width="15.83203125" bestFit="1" customWidth="1"/>
    <col min="8" max="8" width="14.1640625" customWidth="1"/>
    <col min="10" max="10" width="14" customWidth="1"/>
  </cols>
  <sheetData>
    <row r="1" spans="1:10" ht="16">
      <c r="A1" t="s">
        <v>19</v>
      </c>
    </row>
    <row r="3" spans="1:10" ht="31">
      <c r="A3" s="1" t="s">
        <v>24</v>
      </c>
      <c r="B3" s="2" t="s">
        <v>10</v>
      </c>
      <c r="C3" s="2" t="s">
        <v>17</v>
      </c>
      <c r="D3" s="2" t="s">
        <v>16</v>
      </c>
      <c r="E3" s="17" t="s">
        <v>25</v>
      </c>
      <c r="F3" s="2" t="s">
        <v>18</v>
      </c>
      <c r="G3" s="2" t="s">
        <v>20</v>
      </c>
      <c r="H3" s="2" t="s">
        <v>22</v>
      </c>
      <c r="I3" s="2" t="s">
        <v>23</v>
      </c>
      <c r="J3" s="3" t="s">
        <v>37</v>
      </c>
    </row>
    <row r="4" spans="1:10">
      <c r="A4" s="4">
        <v>1998</v>
      </c>
      <c r="B4" s="5">
        <v>41.808756000000002</v>
      </c>
      <c r="C4" s="5">
        <v>42.891060000000003</v>
      </c>
      <c r="D4" s="5">
        <v>38.299379999999999</v>
      </c>
      <c r="E4" s="18">
        <f>I14</f>
        <v>0.49698700000000001</v>
      </c>
      <c r="F4" s="5">
        <v>69.517387999999997</v>
      </c>
      <c r="G4" s="5">
        <v>33.415095000000001</v>
      </c>
      <c r="H4" s="5">
        <v>-3.42</v>
      </c>
      <c r="I4" s="5">
        <v>1.7849999999999999</v>
      </c>
      <c r="J4" s="20">
        <v>188.4</v>
      </c>
    </row>
    <row r="5" spans="1:10">
      <c r="A5" s="4">
        <v>1999</v>
      </c>
      <c r="B5" s="5">
        <v>86.306306000000006</v>
      </c>
      <c r="C5" s="5">
        <v>98.812477000000001</v>
      </c>
      <c r="D5" s="5">
        <v>28.950901000000002</v>
      </c>
      <c r="E5" s="18">
        <f t="shared" ref="E5:E9" si="0">I15</f>
        <v>1.032899</v>
      </c>
      <c r="F5" s="5">
        <v>87.389474000000007</v>
      </c>
      <c r="G5" s="5">
        <v>28.698871</v>
      </c>
      <c r="H5" s="5">
        <v>0.55000000000000004</v>
      </c>
      <c r="I5" s="5">
        <v>-0.495</v>
      </c>
      <c r="J5" s="20">
        <v>249.5</v>
      </c>
    </row>
    <row r="6" spans="1:10">
      <c r="A6" s="4">
        <v>2000</v>
      </c>
      <c r="B6" s="5">
        <v>106.784712</v>
      </c>
      <c r="C6" s="5">
        <v>126.632471</v>
      </c>
      <c r="D6" s="5">
        <v>26.087309999999999</v>
      </c>
      <c r="E6" s="18">
        <f t="shared" si="0"/>
        <v>1.0049779999999999</v>
      </c>
      <c r="F6" s="5">
        <v>117.17282</v>
      </c>
      <c r="G6" s="5">
        <v>29.725396</v>
      </c>
      <c r="H6" s="5">
        <v>-0.45</v>
      </c>
      <c r="I6" s="5">
        <v>-0.27</v>
      </c>
      <c r="J6" s="20">
        <v>263.3</v>
      </c>
    </row>
    <row r="7" spans="1:10">
      <c r="A7" s="4">
        <v>2008</v>
      </c>
      <c r="B7" s="5">
        <v>86.775431999999995</v>
      </c>
      <c r="C7" s="5">
        <v>116.133245</v>
      </c>
      <c r="D7" s="5">
        <v>33.810867000000002</v>
      </c>
      <c r="E7" s="18">
        <f t="shared" si="0"/>
        <v>0.78273099999999995</v>
      </c>
      <c r="F7" s="5">
        <v>66.538556</v>
      </c>
      <c r="G7" s="5">
        <v>20.416257999999999</v>
      </c>
      <c r="H7" s="5">
        <v>0.4</v>
      </c>
      <c r="I7" s="5">
        <v>-0.74</v>
      </c>
      <c r="J7" s="20">
        <v>236.2</v>
      </c>
    </row>
    <row r="8" spans="1:10">
      <c r="A8" s="4">
        <v>2009</v>
      </c>
      <c r="B8" s="5">
        <v>102.58216</v>
      </c>
      <c r="C8" s="5">
        <v>120.200975</v>
      </c>
      <c r="D8" s="5">
        <v>94.491940999999997</v>
      </c>
      <c r="E8" s="18">
        <f t="shared" si="0"/>
        <v>0.78498500000000004</v>
      </c>
      <c r="F8" s="5">
        <v>87.389474000000007</v>
      </c>
      <c r="G8" s="5">
        <v>24.272943000000001</v>
      </c>
      <c r="H8" s="5">
        <v>4.57</v>
      </c>
      <c r="I8" s="5">
        <v>-1.57</v>
      </c>
      <c r="J8" s="20">
        <v>153.9</v>
      </c>
    </row>
    <row r="9" spans="1:10">
      <c r="A9" s="6">
        <v>2011</v>
      </c>
      <c r="B9" s="7">
        <v>86.919090999999995</v>
      </c>
      <c r="C9" s="7">
        <v>111.853056</v>
      </c>
      <c r="D9" s="7">
        <v>56.227001000000001</v>
      </c>
      <c r="E9" s="19">
        <f t="shared" si="0"/>
        <v>0.63125500000000001</v>
      </c>
      <c r="F9" s="7">
        <v>49.657685999999998</v>
      </c>
      <c r="G9" s="7">
        <v>36.500247000000002</v>
      </c>
      <c r="H9" s="7">
        <v>2.23</v>
      </c>
      <c r="I9" s="7">
        <v>-0.76</v>
      </c>
      <c r="J9" s="21">
        <v>171.5</v>
      </c>
    </row>
    <row r="10" spans="1:10">
      <c r="E10" t="s">
        <v>34</v>
      </c>
    </row>
    <row r="12" spans="1:10">
      <c r="H12" t="s">
        <v>35</v>
      </c>
      <c r="I12" t="s">
        <v>35</v>
      </c>
    </row>
    <row r="13" spans="1:10">
      <c r="H13" t="s">
        <v>32</v>
      </c>
      <c r="I13" t="s">
        <v>33</v>
      </c>
      <c r="J13" t="s">
        <v>36</v>
      </c>
    </row>
    <row r="14" spans="1:10">
      <c r="A14">
        <v>1998</v>
      </c>
      <c r="B14">
        <v>41.808756000000002</v>
      </c>
      <c r="C14">
        <v>38.286174000000003</v>
      </c>
      <c r="D14">
        <v>42.891136000000003</v>
      </c>
      <c r="E14">
        <v>69.517387999999997</v>
      </c>
      <c r="F14">
        <v>33.415095000000001</v>
      </c>
      <c r="G14">
        <v>3.143E-3</v>
      </c>
      <c r="H14">
        <f>G14*130</f>
        <v>0.40859000000000001</v>
      </c>
      <c r="I14">
        <f>F33</f>
        <v>0.49698700000000001</v>
      </c>
      <c r="J14">
        <v>188.4</v>
      </c>
    </row>
    <row r="15" spans="1:10">
      <c r="A15">
        <v>1999</v>
      </c>
      <c r="B15">
        <v>86.306306000000006</v>
      </c>
      <c r="C15">
        <v>28.952216</v>
      </c>
      <c r="D15">
        <v>98.821010999999999</v>
      </c>
      <c r="E15">
        <v>87.389474000000007</v>
      </c>
      <c r="F15">
        <v>28.698871</v>
      </c>
      <c r="G15">
        <v>6.9550000000000002E-3</v>
      </c>
      <c r="H15">
        <f t="shared" ref="H15:H19" si="1">G15*130</f>
        <v>0.90415000000000001</v>
      </c>
      <c r="I15">
        <f>F35</f>
        <v>1.032899</v>
      </c>
      <c r="J15">
        <v>249.5</v>
      </c>
    </row>
    <row r="16" spans="1:10">
      <c r="A16">
        <v>2000</v>
      </c>
      <c r="B16">
        <v>106.784712</v>
      </c>
      <c r="C16">
        <v>26.076087999999999</v>
      </c>
      <c r="D16">
        <v>126.624956</v>
      </c>
      <c r="E16">
        <v>117.17282</v>
      </c>
      <c r="F16">
        <v>29.725396</v>
      </c>
      <c r="G16">
        <v>6.2220000000000001E-3</v>
      </c>
      <c r="H16">
        <f t="shared" si="1"/>
        <v>0.80886000000000002</v>
      </c>
      <c r="I16">
        <f>F37</f>
        <v>1.0049779999999999</v>
      </c>
      <c r="J16">
        <v>263.3</v>
      </c>
    </row>
    <row r="17" spans="1:10">
      <c r="A17">
        <v>2008</v>
      </c>
      <c r="B17">
        <v>86.775431999999995</v>
      </c>
      <c r="C17">
        <v>33.813245000000002</v>
      </c>
      <c r="D17">
        <v>116.13805000000001</v>
      </c>
      <c r="E17">
        <v>66.538556</v>
      </c>
      <c r="F17">
        <v>20.416257999999999</v>
      </c>
      <c r="G17">
        <v>4.7959999999999999E-3</v>
      </c>
      <c r="H17">
        <f t="shared" si="1"/>
        <v>0.62348000000000003</v>
      </c>
      <c r="I17">
        <f>F39</f>
        <v>0.78273099999999995</v>
      </c>
      <c r="J17">
        <v>236.2</v>
      </c>
    </row>
    <row r="18" spans="1:10">
      <c r="A18">
        <v>2009</v>
      </c>
      <c r="B18">
        <v>102.58216</v>
      </c>
      <c r="C18">
        <v>94.475402000000003</v>
      </c>
      <c r="D18">
        <v>120.199269</v>
      </c>
      <c r="E18">
        <v>87.389474000000007</v>
      </c>
      <c r="F18">
        <v>24.272943000000001</v>
      </c>
      <c r="G18">
        <v>4.6950000000000004E-3</v>
      </c>
      <c r="H18">
        <f t="shared" si="1"/>
        <v>0.61035000000000006</v>
      </c>
      <c r="I18">
        <f>F41</f>
        <v>0.78498500000000004</v>
      </c>
      <c r="J18">
        <v>153.9</v>
      </c>
    </row>
    <row r="19" spans="1:10">
      <c r="A19">
        <v>2011</v>
      </c>
      <c r="B19">
        <v>86.919090999999995</v>
      </c>
      <c r="C19">
        <v>56.324672999999997</v>
      </c>
      <c r="D19">
        <v>111.861851</v>
      </c>
      <c r="E19">
        <v>49.657685999999998</v>
      </c>
      <c r="F19">
        <v>36.500247000000002</v>
      </c>
      <c r="G19">
        <v>3.7650000000000001E-3</v>
      </c>
      <c r="H19">
        <f t="shared" si="1"/>
        <v>0.48945</v>
      </c>
      <c r="I19">
        <f>F43</f>
        <v>0.63125500000000001</v>
      </c>
      <c r="J19">
        <v>171.5</v>
      </c>
    </row>
    <row r="21" spans="1:10" ht="16" thickBot="1"/>
    <row r="22" spans="1:10" ht="16" thickBot="1">
      <c r="A22" s="8" t="s">
        <v>0</v>
      </c>
      <c r="B22" s="9" t="s">
        <v>10</v>
      </c>
      <c r="C22" s="9" t="s">
        <v>17</v>
      </c>
      <c r="D22" s="9" t="s">
        <v>16</v>
      </c>
      <c r="E22" s="9" t="s">
        <v>18</v>
      </c>
      <c r="F22" s="9" t="s">
        <v>21</v>
      </c>
      <c r="G22" s="9" t="s">
        <v>22</v>
      </c>
      <c r="H22" s="10" t="s">
        <v>23</v>
      </c>
    </row>
    <row r="23" spans="1:10">
      <c r="A23" s="11" t="s">
        <v>2</v>
      </c>
      <c r="B23" s="12">
        <v>41.8</v>
      </c>
      <c r="C23" s="12">
        <v>42.9</v>
      </c>
      <c r="D23" s="12">
        <v>38.299999999999997</v>
      </c>
      <c r="E23" s="12">
        <v>69.5</v>
      </c>
      <c r="F23" s="12">
        <v>33.4</v>
      </c>
      <c r="G23" s="12">
        <v>-3.42</v>
      </c>
      <c r="H23" s="13">
        <v>1.7849999999999999</v>
      </c>
    </row>
    <row r="24" spans="1:10">
      <c r="A24" s="11" t="s">
        <v>3</v>
      </c>
      <c r="B24" s="12">
        <v>86.3</v>
      </c>
      <c r="C24" s="12">
        <v>98.8</v>
      </c>
      <c r="D24" s="12">
        <v>29</v>
      </c>
      <c r="E24" s="12">
        <v>87.4</v>
      </c>
      <c r="F24" s="12">
        <v>28.7</v>
      </c>
      <c r="G24" s="12">
        <v>0.55000000000000004</v>
      </c>
      <c r="H24" s="13">
        <v>-0.495</v>
      </c>
    </row>
    <row r="25" spans="1:10">
      <c r="A25" s="11" t="s">
        <v>15</v>
      </c>
      <c r="B25" s="12">
        <v>106.8</v>
      </c>
      <c r="C25" s="12">
        <v>126.6</v>
      </c>
      <c r="D25" s="12">
        <v>26.1</v>
      </c>
      <c r="E25" s="12">
        <v>117.2</v>
      </c>
      <c r="F25" s="12">
        <v>29.7</v>
      </c>
      <c r="G25" s="12">
        <v>-0.45</v>
      </c>
      <c r="H25" s="13">
        <v>-0.27</v>
      </c>
    </row>
    <row r="26" spans="1:10">
      <c r="A26" s="11" t="s">
        <v>5</v>
      </c>
      <c r="B26" s="12">
        <v>86.8</v>
      </c>
      <c r="C26" s="12">
        <v>116.1</v>
      </c>
      <c r="D26" s="12">
        <v>33.799999999999997</v>
      </c>
      <c r="E26" s="12">
        <v>66.5</v>
      </c>
      <c r="F26" s="12">
        <v>20.399999999999999</v>
      </c>
      <c r="G26" s="12">
        <v>0.4</v>
      </c>
      <c r="H26" s="13">
        <v>-0.74</v>
      </c>
    </row>
    <row r="27" spans="1:10">
      <c r="A27" s="11" t="s">
        <v>6</v>
      </c>
      <c r="B27" s="12">
        <v>102.6</v>
      </c>
      <c r="C27" s="12">
        <v>120.2</v>
      </c>
      <c r="D27" s="12">
        <v>94.5</v>
      </c>
      <c r="E27" s="12">
        <v>87.4</v>
      </c>
      <c r="F27" s="12">
        <v>24.3</v>
      </c>
      <c r="G27" s="12">
        <v>4.57</v>
      </c>
      <c r="H27" s="13">
        <v>-1.57</v>
      </c>
    </row>
    <row r="28" spans="1:10" ht="16" thickBot="1">
      <c r="A28" s="14" t="s">
        <v>7</v>
      </c>
      <c r="B28" s="15">
        <v>86.9</v>
      </c>
      <c r="C28" s="15">
        <v>111.9</v>
      </c>
      <c r="D28" s="15">
        <v>56.2</v>
      </c>
      <c r="E28" s="15">
        <v>49.7</v>
      </c>
      <c r="F28" s="15">
        <v>36.5</v>
      </c>
      <c r="G28" s="15">
        <v>2.23</v>
      </c>
      <c r="H28" s="16">
        <v>-0.76</v>
      </c>
    </row>
    <row r="32" spans="1:10">
      <c r="A32" t="s">
        <v>26</v>
      </c>
    </row>
    <row r="33" spans="1:6">
      <c r="A33">
        <v>41.808756000000002</v>
      </c>
      <c r="B33">
        <v>38.290171999999998</v>
      </c>
      <c r="C33">
        <v>42.888444</v>
      </c>
      <c r="D33">
        <v>69.517387999999997</v>
      </c>
      <c r="E33">
        <v>33.415095000000001</v>
      </c>
      <c r="F33">
        <v>0.49698700000000001</v>
      </c>
    </row>
    <row r="34" spans="1:6">
      <c r="A34" t="s">
        <v>27</v>
      </c>
    </row>
    <row r="35" spans="1:6">
      <c r="A35">
        <v>86.306306000000006</v>
      </c>
      <c r="B35">
        <v>28.953703000000001</v>
      </c>
      <c r="C35">
        <v>98.819947999999997</v>
      </c>
      <c r="D35">
        <v>87.389474000000007</v>
      </c>
      <c r="E35">
        <v>28.698871</v>
      </c>
      <c r="F35">
        <v>1.032899</v>
      </c>
    </row>
    <row r="36" spans="1:6">
      <c r="A36" t="s">
        <v>28</v>
      </c>
    </row>
    <row r="37" spans="1:6">
      <c r="A37">
        <v>106.784712</v>
      </c>
      <c r="B37">
        <v>26.082858000000002</v>
      </c>
      <c r="C37">
        <v>126.622759</v>
      </c>
      <c r="D37">
        <v>117.17282</v>
      </c>
      <c r="E37">
        <v>29.725396</v>
      </c>
      <c r="F37">
        <v>1.0049779999999999</v>
      </c>
    </row>
    <row r="38" spans="1:6">
      <c r="A38" t="s">
        <v>29</v>
      </c>
    </row>
    <row r="39" spans="1:6">
      <c r="A39">
        <v>86.775431999999995</v>
      </c>
      <c r="B39">
        <v>33.787723</v>
      </c>
      <c r="C39">
        <v>116.12962899999999</v>
      </c>
      <c r="D39">
        <v>66.538556</v>
      </c>
      <c r="E39">
        <v>20.416257999999999</v>
      </c>
      <c r="F39">
        <v>0.78273099999999995</v>
      </c>
    </row>
    <row r="40" spans="1:6">
      <c r="A40" t="s">
        <v>30</v>
      </c>
    </row>
    <row r="41" spans="1:6">
      <c r="A41">
        <v>102.58216</v>
      </c>
      <c r="B41">
        <v>94.472476999999998</v>
      </c>
      <c r="C41">
        <v>120.199438</v>
      </c>
      <c r="D41">
        <v>87.389474000000007</v>
      </c>
      <c r="E41">
        <v>24.272943000000001</v>
      </c>
      <c r="F41">
        <v>0.78498500000000004</v>
      </c>
    </row>
    <row r="42" spans="1:6">
      <c r="A42" t="s">
        <v>31</v>
      </c>
    </row>
    <row r="43" spans="1:6">
      <c r="A43">
        <v>86.919090999999995</v>
      </c>
      <c r="B43">
        <v>56.228071</v>
      </c>
      <c r="C43">
        <v>111.84829999999999</v>
      </c>
      <c r="D43">
        <v>49.657685999999998</v>
      </c>
      <c r="E43">
        <v>36.500247000000002</v>
      </c>
      <c r="F43">
        <v>0.63125500000000001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 2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Howell</dc:creator>
  <cp:lastModifiedBy>Greig Stormhammer</cp:lastModifiedBy>
  <dcterms:created xsi:type="dcterms:W3CDTF">2014-03-21T07:43:19Z</dcterms:created>
  <dcterms:modified xsi:type="dcterms:W3CDTF">2014-04-15T06:14:25Z</dcterms:modified>
</cp:coreProperties>
</file>