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showInkAnnotation="0" autoCompressPictures="0"/>
  <bookViews>
    <workbookView xWindow="280" yWindow="0" windowWidth="24880" windowHeight="14180" tabRatio="500" activeTab="1"/>
  </bookViews>
  <sheets>
    <sheet name="marchpositions.csv" sheetId="1" r:id="rId1"/>
    <sheet name="STFZ vs Medcell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2" i="2"/>
  <c r="G3" i="2"/>
  <c r="G4" i="2"/>
  <c r="G5" i="2"/>
  <c r="G6" i="2"/>
  <c r="G7" i="2"/>
  <c r="G8" i="2"/>
  <c r="G9" i="2"/>
  <c r="G10" i="2"/>
  <c r="G11" i="2"/>
  <c r="G12" i="2"/>
  <c r="G13" i="2"/>
  <c r="G2" i="2"/>
  <c r="D3" i="2"/>
  <c r="D4" i="2"/>
  <c r="D5" i="2"/>
  <c r="D6" i="2"/>
  <c r="D7" i="2"/>
  <c r="D8" i="2"/>
  <c r="D9" i="2"/>
  <c r="D10" i="2"/>
  <c r="D11" i="2"/>
  <c r="D12" i="2"/>
  <c r="D13" i="2"/>
  <c r="D2" i="2"/>
  <c r="D15" i="1"/>
  <c r="G15" i="1"/>
  <c r="G2" i="1"/>
  <c r="G3" i="1"/>
  <c r="G4" i="1"/>
  <c r="G5" i="1"/>
  <c r="G6" i="1"/>
  <c r="G7" i="1"/>
  <c r="G8" i="1"/>
  <c r="G9" i="1"/>
  <c r="G10" i="1"/>
  <c r="G11" i="1"/>
  <c r="G12" i="1"/>
  <c r="G13" i="1"/>
  <c r="D3" i="1"/>
  <c r="D4" i="1"/>
  <c r="D5" i="1"/>
  <c r="D6" i="1"/>
  <c r="D7" i="1"/>
  <c r="D8" i="1"/>
  <c r="D9" i="1"/>
  <c r="D10" i="1"/>
  <c r="D11" i="1"/>
  <c r="D12" i="1"/>
  <c r="D13" i="1"/>
  <c r="D2" i="1"/>
</calcChain>
</file>

<file path=xl/sharedStrings.xml><?xml version="1.0" encoding="utf-8"?>
<sst xmlns="http://schemas.openxmlformats.org/spreadsheetml/2006/main" count="19" uniqueCount="14">
  <si>
    <t>STFZSouth</t>
  </si>
  <si>
    <t>STFZNorth</t>
  </si>
  <si>
    <t>TZCFSouth</t>
  </si>
  <si>
    <t xml:space="preserve">TZCFNorth  </t>
  </si>
  <si>
    <t>YEAR</t>
  </si>
  <si>
    <t>STFZ Width</t>
  </si>
  <si>
    <t>TZCF Width</t>
  </si>
  <si>
    <t>STFZ Med Cell</t>
  </si>
  <si>
    <t>TZCF Med Cell</t>
  </si>
  <si>
    <t>FrontalDiff</t>
  </si>
  <si>
    <t>STFZMeanLat</t>
  </si>
  <si>
    <t>TZCFMeanLat</t>
  </si>
  <si>
    <t>STFZMedCell</t>
  </si>
  <si>
    <t>TZCFMedCell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</si>
</sst>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65222345057871"/>
          <c:y val="0.0310880829015544"/>
          <c:w val="0.820954132166144"/>
          <c:h val="0.90065643996573"/>
        </c:manualLayout>
      </c:layout>
      <c:lineChart>
        <c:grouping val="standard"/>
        <c:varyColors val="0"/>
        <c:ser>
          <c:idx val="0"/>
          <c:order val="0"/>
          <c:tx>
            <c:v>STFZ South</c:v>
          </c:tx>
          <c:marker>
            <c:symbol val="none"/>
          </c:marker>
          <c:cat>
            <c:numRef>
              <c:f>marchpositions.csv!$A$2:$A$13</c:f>
              <c:numCache>
                <c:formatCode>General</c:formatCode>
                <c:ptCount val="12"/>
                <c:pt idx="0">
                  <c:v>2003.0</c:v>
                </c:pt>
                <c:pt idx="1">
                  <c:v>2004.0</c:v>
                </c:pt>
                <c:pt idx="2">
                  <c:v>2005.0</c:v>
                </c:pt>
                <c:pt idx="3">
                  <c:v>2006.0</c:v>
                </c:pt>
                <c:pt idx="4">
                  <c:v>2007.0</c:v>
                </c:pt>
                <c:pt idx="5">
                  <c:v>2008.0</c:v>
                </c:pt>
                <c:pt idx="6">
                  <c:v>2009.0</c:v>
                </c:pt>
                <c:pt idx="7">
                  <c:v>2010.0</c:v>
                </c:pt>
                <c:pt idx="8">
                  <c:v>2011.0</c:v>
                </c:pt>
                <c:pt idx="9">
                  <c:v>2012.0</c:v>
                </c:pt>
                <c:pt idx="10">
                  <c:v>2013.0</c:v>
                </c:pt>
                <c:pt idx="11">
                  <c:v>2014.0</c:v>
                </c:pt>
              </c:numCache>
            </c:numRef>
          </c:cat>
          <c:val>
            <c:numRef>
              <c:f>marchpositions.csv!$B$2:$B$13</c:f>
              <c:numCache>
                <c:formatCode>General</c:formatCode>
                <c:ptCount val="12"/>
                <c:pt idx="0">
                  <c:v>30.08</c:v>
                </c:pt>
                <c:pt idx="1">
                  <c:v>30.37</c:v>
                </c:pt>
                <c:pt idx="2">
                  <c:v>28.89</c:v>
                </c:pt>
                <c:pt idx="3">
                  <c:v>31.13</c:v>
                </c:pt>
                <c:pt idx="4">
                  <c:v>30.49</c:v>
                </c:pt>
                <c:pt idx="5">
                  <c:v>32.5</c:v>
                </c:pt>
                <c:pt idx="6">
                  <c:v>31.73</c:v>
                </c:pt>
                <c:pt idx="7">
                  <c:v>29.6</c:v>
                </c:pt>
                <c:pt idx="8">
                  <c:v>31.63</c:v>
                </c:pt>
                <c:pt idx="9">
                  <c:v>31.99</c:v>
                </c:pt>
                <c:pt idx="10">
                  <c:v>31.86</c:v>
                </c:pt>
                <c:pt idx="11">
                  <c:v>30.52</c:v>
                </c:pt>
              </c:numCache>
            </c:numRef>
          </c:val>
          <c:smooth val="0"/>
        </c:ser>
        <c:ser>
          <c:idx val="1"/>
          <c:order val="1"/>
          <c:tx>
            <c:v>STFZ North</c:v>
          </c:tx>
          <c:marker>
            <c:symbol val="none"/>
          </c:marker>
          <c:val>
            <c:numRef>
              <c:f>marchpositions.csv!$C$2:$C$13</c:f>
              <c:numCache>
                <c:formatCode>General</c:formatCode>
                <c:ptCount val="12"/>
                <c:pt idx="0">
                  <c:v>30.39</c:v>
                </c:pt>
                <c:pt idx="1">
                  <c:v>31.53</c:v>
                </c:pt>
                <c:pt idx="2">
                  <c:v>31.55</c:v>
                </c:pt>
                <c:pt idx="3">
                  <c:v>32.59</c:v>
                </c:pt>
                <c:pt idx="4">
                  <c:v>32.83</c:v>
                </c:pt>
                <c:pt idx="5">
                  <c:v>32.75</c:v>
                </c:pt>
                <c:pt idx="6">
                  <c:v>33.09</c:v>
                </c:pt>
                <c:pt idx="7">
                  <c:v>30.43</c:v>
                </c:pt>
                <c:pt idx="8">
                  <c:v>33.05</c:v>
                </c:pt>
                <c:pt idx="9">
                  <c:v>33.37</c:v>
                </c:pt>
                <c:pt idx="10">
                  <c:v>33.36</c:v>
                </c:pt>
                <c:pt idx="11">
                  <c:v>30.79</c:v>
                </c:pt>
              </c:numCache>
            </c:numRef>
          </c:val>
          <c:smooth val="0"/>
        </c:ser>
        <c:ser>
          <c:idx val="2"/>
          <c:order val="2"/>
          <c:tx>
            <c:v>TZCF South</c:v>
          </c:tx>
          <c:marker>
            <c:symbol val="none"/>
          </c:marker>
          <c:val>
            <c:numRef>
              <c:f>marchpositions.csv!$E$2:$E$13</c:f>
              <c:numCache>
                <c:formatCode>General</c:formatCode>
                <c:ptCount val="12"/>
                <c:pt idx="0">
                  <c:v>30.14</c:v>
                </c:pt>
                <c:pt idx="1">
                  <c:v>31.66</c:v>
                </c:pt>
                <c:pt idx="2">
                  <c:v>29.73</c:v>
                </c:pt>
                <c:pt idx="3">
                  <c:v>31.92</c:v>
                </c:pt>
                <c:pt idx="4">
                  <c:v>33.13</c:v>
                </c:pt>
                <c:pt idx="5">
                  <c:v>32.52</c:v>
                </c:pt>
                <c:pt idx="6">
                  <c:v>36.04</c:v>
                </c:pt>
                <c:pt idx="7">
                  <c:v>28.76</c:v>
                </c:pt>
                <c:pt idx="8">
                  <c:v>33.01</c:v>
                </c:pt>
                <c:pt idx="9">
                  <c:v>34.27</c:v>
                </c:pt>
                <c:pt idx="10">
                  <c:v>34.5</c:v>
                </c:pt>
                <c:pt idx="11">
                  <c:v>32.17</c:v>
                </c:pt>
              </c:numCache>
            </c:numRef>
          </c:val>
          <c:smooth val="0"/>
        </c:ser>
        <c:ser>
          <c:idx val="3"/>
          <c:order val="3"/>
          <c:tx>
            <c:v>TZCF North</c:v>
          </c:tx>
          <c:marker>
            <c:symbol val="none"/>
          </c:marker>
          <c:val>
            <c:numRef>
              <c:f>marchpositions.csv!$F$2:$F$13</c:f>
              <c:numCache>
                <c:formatCode>General</c:formatCode>
                <c:ptCount val="12"/>
                <c:pt idx="0">
                  <c:v>31.76</c:v>
                </c:pt>
                <c:pt idx="1">
                  <c:v>32.74</c:v>
                </c:pt>
                <c:pt idx="2">
                  <c:v>32.83</c:v>
                </c:pt>
                <c:pt idx="3">
                  <c:v>33.55</c:v>
                </c:pt>
                <c:pt idx="4">
                  <c:v>33.69</c:v>
                </c:pt>
                <c:pt idx="5">
                  <c:v>33.22</c:v>
                </c:pt>
                <c:pt idx="6">
                  <c:v>37.27</c:v>
                </c:pt>
                <c:pt idx="7">
                  <c:v>31.55</c:v>
                </c:pt>
                <c:pt idx="8">
                  <c:v>34.08</c:v>
                </c:pt>
                <c:pt idx="9">
                  <c:v>34.9</c:v>
                </c:pt>
                <c:pt idx="10">
                  <c:v>36.23</c:v>
                </c:pt>
                <c:pt idx="11">
                  <c:v>33.54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4743864"/>
        <c:axId val="2104274904"/>
      </c:lineChart>
      <c:catAx>
        <c:axId val="2094743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04274904"/>
        <c:crosses val="autoZero"/>
        <c:auto val="1"/>
        <c:lblAlgn val="ctr"/>
        <c:lblOffset val="100"/>
        <c:noMultiLvlLbl val="0"/>
      </c:catAx>
      <c:valAx>
        <c:axId val="2104274904"/>
        <c:scaling>
          <c:orientation val="minMax"/>
          <c:min val="28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47438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marchpositions.csv!$C$2:$C$13</c:f>
              <c:numCache>
                <c:formatCode>General</c:formatCode>
                <c:ptCount val="12"/>
                <c:pt idx="0">
                  <c:v>30.39</c:v>
                </c:pt>
                <c:pt idx="1">
                  <c:v>31.53</c:v>
                </c:pt>
                <c:pt idx="2">
                  <c:v>31.55</c:v>
                </c:pt>
                <c:pt idx="3">
                  <c:v>32.59</c:v>
                </c:pt>
                <c:pt idx="4">
                  <c:v>32.83</c:v>
                </c:pt>
                <c:pt idx="5">
                  <c:v>32.75</c:v>
                </c:pt>
                <c:pt idx="6">
                  <c:v>33.09</c:v>
                </c:pt>
                <c:pt idx="7">
                  <c:v>30.43</c:v>
                </c:pt>
                <c:pt idx="8">
                  <c:v>33.05</c:v>
                </c:pt>
                <c:pt idx="9">
                  <c:v>33.37</c:v>
                </c:pt>
                <c:pt idx="10">
                  <c:v>33.36</c:v>
                </c:pt>
                <c:pt idx="11">
                  <c:v>30.79</c:v>
                </c:pt>
              </c:numCache>
            </c:numRef>
          </c:xVal>
          <c:yVal>
            <c:numRef>
              <c:f>marchpositions.csv!$I$2:$I$13</c:f>
              <c:numCache>
                <c:formatCode>General</c:formatCode>
                <c:ptCount val="12"/>
                <c:pt idx="0">
                  <c:v>1.1328636</c:v>
                </c:pt>
                <c:pt idx="1">
                  <c:v>1.0897576</c:v>
                </c:pt>
                <c:pt idx="2">
                  <c:v>1.1045261</c:v>
                </c:pt>
                <c:pt idx="3">
                  <c:v>1.1263333</c:v>
                </c:pt>
                <c:pt idx="4">
                  <c:v>0.928697</c:v>
                </c:pt>
                <c:pt idx="5">
                  <c:v>1.1847273</c:v>
                </c:pt>
                <c:pt idx="6">
                  <c:v>0.8690442</c:v>
                </c:pt>
                <c:pt idx="7">
                  <c:v>1.2204242</c:v>
                </c:pt>
                <c:pt idx="8">
                  <c:v>1.0305455</c:v>
                </c:pt>
                <c:pt idx="9">
                  <c:v>0.8962412</c:v>
                </c:pt>
                <c:pt idx="10">
                  <c:v>0.8656303</c:v>
                </c:pt>
                <c:pt idx="11">
                  <c:v>1.0844545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4194632"/>
        <c:axId val="2146520216"/>
      </c:scatterChart>
      <c:valAx>
        <c:axId val="-2144194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6520216"/>
        <c:crosses val="autoZero"/>
        <c:crossBetween val="midCat"/>
      </c:valAx>
      <c:valAx>
        <c:axId val="2146520216"/>
        <c:scaling>
          <c:orientation val="minMax"/>
          <c:min val="0.8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41946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'STFZ vs Medcell'!$H$2:$H$13</c:f>
              <c:numCache>
                <c:formatCode>General</c:formatCode>
                <c:ptCount val="12"/>
                <c:pt idx="0">
                  <c:v>0.715000000000003</c:v>
                </c:pt>
                <c:pt idx="1">
                  <c:v>1.25</c:v>
                </c:pt>
                <c:pt idx="2">
                  <c:v>1.060000000000002</c:v>
                </c:pt>
                <c:pt idx="3">
                  <c:v>0.875</c:v>
                </c:pt>
                <c:pt idx="4">
                  <c:v>1.75</c:v>
                </c:pt>
                <c:pt idx="5">
                  <c:v>0.245000000000005</c:v>
                </c:pt>
                <c:pt idx="6">
                  <c:v>4.244999999999997</c:v>
                </c:pt>
                <c:pt idx="7">
                  <c:v>0.140000000000001</c:v>
                </c:pt>
                <c:pt idx="8">
                  <c:v>1.205000000000005</c:v>
                </c:pt>
                <c:pt idx="9">
                  <c:v>1.905000000000001</c:v>
                </c:pt>
                <c:pt idx="10">
                  <c:v>2.754999999999995</c:v>
                </c:pt>
                <c:pt idx="11">
                  <c:v>2.200000000000003</c:v>
                </c:pt>
              </c:numCache>
            </c:numRef>
          </c:xVal>
          <c:yVal>
            <c:numRef>
              <c:f>'STFZ vs Medcell'!$I$2:$I$13</c:f>
              <c:numCache>
                <c:formatCode>General</c:formatCode>
                <c:ptCount val="12"/>
                <c:pt idx="0">
                  <c:v>1.1328636</c:v>
                </c:pt>
                <c:pt idx="1">
                  <c:v>1.0897576</c:v>
                </c:pt>
                <c:pt idx="2">
                  <c:v>1.1045261</c:v>
                </c:pt>
                <c:pt idx="3">
                  <c:v>1.1263333</c:v>
                </c:pt>
                <c:pt idx="4">
                  <c:v>0.928697</c:v>
                </c:pt>
                <c:pt idx="5">
                  <c:v>1.1847273</c:v>
                </c:pt>
                <c:pt idx="6">
                  <c:v>0.8690442</c:v>
                </c:pt>
                <c:pt idx="7">
                  <c:v>1.2204242</c:v>
                </c:pt>
                <c:pt idx="8">
                  <c:v>1.0305455</c:v>
                </c:pt>
                <c:pt idx="9">
                  <c:v>0.8962412</c:v>
                </c:pt>
                <c:pt idx="10">
                  <c:v>0.8656303</c:v>
                </c:pt>
                <c:pt idx="11">
                  <c:v>1.0844545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5295656"/>
        <c:axId val="-2125232744"/>
      </c:scatterChart>
      <c:valAx>
        <c:axId val="-2125295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5232744"/>
        <c:crosses val="autoZero"/>
        <c:crossBetween val="midCat"/>
      </c:valAx>
      <c:valAx>
        <c:axId val="-2125232744"/>
        <c:scaling>
          <c:orientation val="minMax"/>
          <c:min val="0.8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52956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444500</xdr:colOff>
      <xdr:row>14</xdr:row>
      <xdr:rowOff>88900</xdr:rowOff>
    </xdr:from>
    <xdr:to>
      <xdr:col>11</xdr:col>
      <xdr:colOff>228600</xdr:colOff>
      <xdr:row>40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419100</xdr:colOff>
      <xdr:row>1</xdr:row>
      <xdr:rowOff>114300</xdr:rowOff>
    </xdr:from>
    <xdr:to>
      <xdr:col>17</xdr:col>
      <xdr:colOff>647700</xdr:colOff>
      <xdr:row>27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165100</xdr:colOff>
      <xdr:row>3</xdr:row>
      <xdr:rowOff>177800</xdr:rowOff>
    </xdr:from>
    <xdr:to>
      <xdr:col>17</xdr:col>
      <xdr:colOff>787400</xdr:colOff>
      <xdr:row>24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workbookViewId="0">
      <selection sqref="A1:J13"/>
    </sheetView>
  </sheetViews>
  <sheetFormatPr baseColWidth="10" defaultRowHeight="15" x14ac:dyDescent="0"/>
  <cols>
    <col min="9" max="9" width="12.6640625" bestFit="1" customWidth="1"/>
    <col min="10" max="10" width="12.83203125" bestFit="1" customWidth="1"/>
  </cols>
  <sheetData>
    <row r="1" spans="1:10">
      <c r="A1" t="s">
        <v>4</v>
      </c>
      <c r="B1" t="s">
        <v>0</v>
      </c>
      <c r="C1" t="s">
        <v>1</v>
      </c>
      <c r="D1" t="s">
        <v>5</v>
      </c>
      <c r="E1" t="s">
        <v>2</v>
      </c>
      <c r="F1" t="s">
        <v>3</v>
      </c>
      <c r="G1" t="s">
        <v>6</v>
      </c>
      <c r="I1" t="s">
        <v>7</v>
      </c>
      <c r="J1" t="s">
        <v>8</v>
      </c>
    </row>
    <row r="2" spans="1:10">
      <c r="A2">
        <v>2003</v>
      </c>
      <c r="B2">
        <v>30.08</v>
      </c>
      <c r="C2">
        <v>30.39</v>
      </c>
      <c r="D2">
        <f>C2-B2</f>
        <v>0.31000000000000227</v>
      </c>
      <c r="E2">
        <v>30.14</v>
      </c>
      <c r="F2">
        <v>31.76</v>
      </c>
      <c r="G2">
        <f>F2-E2</f>
        <v>1.620000000000001</v>
      </c>
      <c r="I2">
        <v>1.1328636000000001</v>
      </c>
      <c r="J2">
        <v>1.2309890000000001</v>
      </c>
    </row>
    <row r="3" spans="1:10">
      <c r="A3">
        <v>2004</v>
      </c>
      <c r="B3">
        <v>30.37</v>
      </c>
      <c r="C3">
        <v>31.53</v>
      </c>
      <c r="D3">
        <f t="shared" ref="D3:D13" si="0">C3-B3</f>
        <v>1.1600000000000001</v>
      </c>
      <c r="E3">
        <v>31.66</v>
      </c>
      <c r="F3">
        <v>32.74</v>
      </c>
      <c r="G3">
        <f t="shared" ref="G3:G13" si="1">F3-E3</f>
        <v>1.0800000000000018</v>
      </c>
      <c r="I3">
        <v>1.0897576</v>
      </c>
      <c r="J3">
        <v>1.255099</v>
      </c>
    </row>
    <row r="4" spans="1:10">
      <c r="A4">
        <v>2005</v>
      </c>
      <c r="B4">
        <v>28.89</v>
      </c>
      <c r="C4">
        <v>31.55</v>
      </c>
      <c r="D4">
        <f t="shared" si="0"/>
        <v>2.66</v>
      </c>
      <c r="E4">
        <v>29.73</v>
      </c>
      <c r="F4">
        <v>32.83</v>
      </c>
      <c r="G4">
        <f t="shared" si="1"/>
        <v>3.0999999999999979</v>
      </c>
      <c r="I4">
        <v>1.1045261</v>
      </c>
      <c r="J4">
        <v>1.198391</v>
      </c>
    </row>
    <row r="5" spans="1:10">
      <c r="A5">
        <v>2006</v>
      </c>
      <c r="B5">
        <v>31.13</v>
      </c>
      <c r="C5">
        <v>32.590000000000003</v>
      </c>
      <c r="D5">
        <f t="shared" si="0"/>
        <v>1.4600000000000044</v>
      </c>
      <c r="E5">
        <v>31.92</v>
      </c>
      <c r="F5">
        <v>33.549999999999997</v>
      </c>
      <c r="G5">
        <f t="shared" si="1"/>
        <v>1.6299999999999955</v>
      </c>
      <c r="I5">
        <v>1.1263333</v>
      </c>
      <c r="J5">
        <v>1.2675829999999999</v>
      </c>
    </row>
    <row r="6" spans="1:10">
      <c r="A6">
        <v>2007</v>
      </c>
      <c r="B6">
        <v>30.49</v>
      </c>
      <c r="C6">
        <v>32.83</v>
      </c>
      <c r="D6">
        <f t="shared" si="0"/>
        <v>2.34</v>
      </c>
      <c r="E6">
        <v>33.130000000000003</v>
      </c>
      <c r="F6">
        <v>33.69</v>
      </c>
      <c r="G6">
        <f t="shared" si="1"/>
        <v>0.55999999999999517</v>
      </c>
      <c r="I6">
        <v>0.92869699999999999</v>
      </c>
      <c r="J6">
        <v>1.3414090000000001</v>
      </c>
    </row>
    <row r="7" spans="1:10">
      <c r="A7">
        <v>2008</v>
      </c>
      <c r="B7">
        <v>32.5</v>
      </c>
      <c r="C7">
        <v>32.75</v>
      </c>
      <c r="D7">
        <f t="shared" si="0"/>
        <v>0.25</v>
      </c>
      <c r="E7">
        <v>32.520000000000003</v>
      </c>
      <c r="F7">
        <v>33.22</v>
      </c>
      <c r="G7">
        <f t="shared" si="1"/>
        <v>0.69999999999999574</v>
      </c>
      <c r="I7">
        <v>1.1847273</v>
      </c>
      <c r="J7">
        <v>1.288648</v>
      </c>
    </row>
    <row r="8" spans="1:10">
      <c r="A8">
        <v>2009</v>
      </c>
      <c r="B8">
        <v>31.73</v>
      </c>
      <c r="C8">
        <v>33.090000000000003</v>
      </c>
      <c r="D8">
        <f t="shared" si="0"/>
        <v>1.360000000000003</v>
      </c>
      <c r="E8">
        <v>36.04</v>
      </c>
      <c r="F8">
        <v>37.270000000000003</v>
      </c>
      <c r="G8">
        <f t="shared" si="1"/>
        <v>1.230000000000004</v>
      </c>
      <c r="I8">
        <v>0.86904420000000004</v>
      </c>
      <c r="J8">
        <v>1.4005939999999999</v>
      </c>
    </row>
    <row r="9" spans="1:10">
      <c r="A9">
        <v>2010</v>
      </c>
      <c r="B9">
        <v>29.6</v>
      </c>
      <c r="C9">
        <v>30.43</v>
      </c>
      <c r="D9">
        <f t="shared" si="0"/>
        <v>0.82999999999999829</v>
      </c>
      <c r="E9">
        <v>28.76</v>
      </c>
      <c r="F9">
        <v>31.55</v>
      </c>
      <c r="G9">
        <f t="shared" si="1"/>
        <v>2.7899999999999991</v>
      </c>
      <c r="I9">
        <v>1.2204242000000001</v>
      </c>
      <c r="J9">
        <v>1.2333799999999999</v>
      </c>
    </row>
    <row r="10" spans="1:10">
      <c r="A10">
        <v>2011</v>
      </c>
      <c r="B10">
        <v>31.63</v>
      </c>
      <c r="C10">
        <v>33.049999999999997</v>
      </c>
      <c r="D10">
        <f t="shared" si="0"/>
        <v>1.4199999999999982</v>
      </c>
      <c r="E10">
        <v>33.01</v>
      </c>
      <c r="F10">
        <v>34.08</v>
      </c>
      <c r="G10">
        <f t="shared" si="1"/>
        <v>1.0700000000000003</v>
      </c>
      <c r="I10">
        <v>1.0305454999999999</v>
      </c>
      <c r="J10">
        <v>1.222777</v>
      </c>
    </row>
    <row r="11" spans="1:10">
      <c r="A11">
        <v>2012</v>
      </c>
      <c r="B11">
        <v>31.99</v>
      </c>
      <c r="C11">
        <v>33.369999999999997</v>
      </c>
      <c r="D11">
        <f t="shared" si="0"/>
        <v>1.379999999999999</v>
      </c>
      <c r="E11">
        <v>34.270000000000003</v>
      </c>
      <c r="F11">
        <v>34.9</v>
      </c>
      <c r="G11">
        <f t="shared" si="1"/>
        <v>0.62999999999999545</v>
      </c>
      <c r="I11">
        <v>0.89624119999999996</v>
      </c>
      <c r="J11">
        <v>1.281701</v>
      </c>
    </row>
    <row r="12" spans="1:10">
      <c r="A12">
        <v>2013</v>
      </c>
      <c r="B12">
        <v>31.86</v>
      </c>
      <c r="C12">
        <v>33.36</v>
      </c>
      <c r="D12">
        <f t="shared" si="0"/>
        <v>1.5</v>
      </c>
      <c r="E12">
        <v>34.5</v>
      </c>
      <c r="F12">
        <v>36.229999999999997</v>
      </c>
      <c r="G12">
        <f t="shared" si="1"/>
        <v>1.7299999999999969</v>
      </c>
      <c r="I12">
        <v>0.86563029999999996</v>
      </c>
      <c r="J12">
        <v>1.242791</v>
      </c>
    </row>
    <row r="13" spans="1:10">
      <c r="A13">
        <v>2014</v>
      </c>
      <c r="B13">
        <v>30.52</v>
      </c>
      <c r="C13">
        <v>30.79</v>
      </c>
      <c r="D13">
        <f t="shared" si="0"/>
        <v>0.26999999999999957</v>
      </c>
      <c r="E13">
        <v>32.17</v>
      </c>
      <c r="F13">
        <v>33.54</v>
      </c>
      <c r="G13">
        <f t="shared" si="1"/>
        <v>1.3699999999999974</v>
      </c>
      <c r="I13">
        <v>1.0844545000000001</v>
      </c>
      <c r="J13">
        <v>1.2805880000000001</v>
      </c>
    </row>
    <row r="15" spans="1:10">
      <c r="D15">
        <f>MEDIAN(D2:D13)</f>
        <v>1.370000000000001</v>
      </c>
      <c r="G15">
        <f>MEDIAN(G2:G13)</f>
        <v>1.3000000000000007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tabSelected="1" workbookViewId="0">
      <selection sqref="A1:J13"/>
    </sheetView>
  </sheetViews>
  <sheetFormatPr baseColWidth="10" defaultRowHeight="15" x14ac:dyDescent="0"/>
  <sheetData>
    <row r="1" spans="1:10">
      <c r="A1" t="s">
        <v>4</v>
      </c>
      <c r="B1" t="s">
        <v>0</v>
      </c>
      <c r="C1" t="s">
        <v>1</v>
      </c>
      <c r="D1" t="s">
        <v>10</v>
      </c>
      <c r="E1" t="s">
        <v>2</v>
      </c>
      <c r="F1" t="s">
        <v>3</v>
      </c>
      <c r="G1" t="s">
        <v>11</v>
      </c>
      <c r="H1" t="s">
        <v>9</v>
      </c>
      <c r="I1" t="s">
        <v>12</v>
      </c>
      <c r="J1" t="s">
        <v>13</v>
      </c>
    </row>
    <row r="2" spans="1:10">
      <c r="A2">
        <v>2003</v>
      </c>
      <c r="B2">
        <v>30.08</v>
      </c>
      <c r="C2">
        <v>30.39</v>
      </c>
      <c r="D2">
        <f>AVERAGE(B2:C2)</f>
        <v>30.234999999999999</v>
      </c>
      <c r="E2">
        <v>30.14</v>
      </c>
      <c r="F2">
        <v>31.76</v>
      </c>
      <c r="G2">
        <f>AVERAGE(E2:F2)</f>
        <v>30.950000000000003</v>
      </c>
      <c r="H2">
        <f>G2-D2</f>
        <v>0.71500000000000341</v>
      </c>
      <c r="I2">
        <v>1.1328636000000001</v>
      </c>
      <c r="J2">
        <v>1.2309890000000001</v>
      </c>
    </row>
    <row r="3" spans="1:10">
      <c r="A3">
        <v>2004</v>
      </c>
      <c r="B3">
        <v>30.37</v>
      </c>
      <c r="C3">
        <v>31.53</v>
      </c>
      <c r="D3">
        <f t="shared" ref="D3:D13" si="0">AVERAGE(B3:C3)</f>
        <v>30.950000000000003</v>
      </c>
      <c r="E3">
        <v>31.66</v>
      </c>
      <c r="F3">
        <v>32.74</v>
      </c>
      <c r="G3">
        <f t="shared" ref="G3:G13" si="1">AVERAGE(E3:F3)</f>
        <v>32.200000000000003</v>
      </c>
      <c r="H3">
        <f t="shared" ref="H3:H13" si="2">G3-D3</f>
        <v>1.25</v>
      </c>
      <c r="I3">
        <v>1.0897576</v>
      </c>
      <c r="J3">
        <v>1.255099</v>
      </c>
    </row>
    <row r="4" spans="1:10">
      <c r="A4">
        <v>2005</v>
      </c>
      <c r="B4">
        <v>28.89</v>
      </c>
      <c r="C4">
        <v>31.55</v>
      </c>
      <c r="D4">
        <f t="shared" si="0"/>
        <v>30.22</v>
      </c>
      <c r="E4">
        <v>29.73</v>
      </c>
      <c r="F4">
        <v>32.83</v>
      </c>
      <c r="G4">
        <f t="shared" si="1"/>
        <v>31.28</v>
      </c>
      <c r="H4">
        <f t="shared" si="2"/>
        <v>1.0600000000000023</v>
      </c>
      <c r="I4">
        <v>1.1045261</v>
      </c>
      <c r="J4">
        <v>1.198391</v>
      </c>
    </row>
    <row r="5" spans="1:10">
      <c r="A5">
        <v>2006</v>
      </c>
      <c r="B5">
        <v>31.13</v>
      </c>
      <c r="C5">
        <v>32.590000000000003</v>
      </c>
      <c r="D5">
        <f t="shared" si="0"/>
        <v>31.86</v>
      </c>
      <c r="E5">
        <v>31.92</v>
      </c>
      <c r="F5">
        <v>33.549999999999997</v>
      </c>
      <c r="G5">
        <f t="shared" si="1"/>
        <v>32.734999999999999</v>
      </c>
      <c r="H5">
        <f t="shared" si="2"/>
        <v>0.875</v>
      </c>
      <c r="I5">
        <v>1.1263333</v>
      </c>
      <c r="J5">
        <v>1.2675829999999999</v>
      </c>
    </row>
    <row r="6" spans="1:10">
      <c r="A6">
        <v>2007</v>
      </c>
      <c r="B6">
        <v>30.49</v>
      </c>
      <c r="C6">
        <v>32.83</v>
      </c>
      <c r="D6">
        <f t="shared" si="0"/>
        <v>31.659999999999997</v>
      </c>
      <c r="E6">
        <v>33.130000000000003</v>
      </c>
      <c r="F6">
        <v>33.69</v>
      </c>
      <c r="G6">
        <f t="shared" si="1"/>
        <v>33.409999999999997</v>
      </c>
      <c r="H6">
        <f t="shared" si="2"/>
        <v>1.75</v>
      </c>
      <c r="I6">
        <v>0.92869699999999999</v>
      </c>
      <c r="J6">
        <v>1.3414090000000001</v>
      </c>
    </row>
    <row r="7" spans="1:10">
      <c r="A7">
        <v>2008</v>
      </c>
      <c r="B7">
        <v>32.5</v>
      </c>
      <c r="C7">
        <v>32.75</v>
      </c>
      <c r="D7">
        <f t="shared" si="0"/>
        <v>32.625</v>
      </c>
      <c r="E7">
        <v>32.520000000000003</v>
      </c>
      <c r="F7">
        <v>33.22</v>
      </c>
      <c r="G7">
        <f t="shared" si="1"/>
        <v>32.870000000000005</v>
      </c>
      <c r="H7">
        <f t="shared" si="2"/>
        <v>0.24500000000000455</v>
      </c>
      <c r="I7">
        <v>1.1847273</v>
      </c>
      <c r="J7">
        <v>1.288648</v>
      </c>
    </row>
    <row r="8" spans="1:10">
      <c r="A8">
        <v>2009</v>
      </c>
      <c r="B8">
        <v>31.73</v>
      </c>
      <c r="C8">
        <v>33.090000000000003</v>
      </c>
      <c r="D8">
        <f t="shared" si="0"/>
        <v>32.410000000000004</v>
      </c>
      <c r="E8">
        <v>36.04</v>
      </c>
      <c r="F8">
        <v>37.270000000000003</v>
      </c>
      <c r="G8">
        <f t="shared" si="1"/>
        <v>36.655000000000001</v>
      </c>
      <c r="H8">
        <f t="shared" si="2"/>
        <v>4.2449999999999974</v>
      </c>
      <c r="I8">
        <v>0.86904420000000004</v>
      </c>
      <c r="J8">
        <v>1.4005939999999999</v>
      </c>
    </row>
    <row r="9" spans="1:10">
      <c r="A9">
        <v>2010</v>
      </c>
      <c r="B9">
        <v>29.6</v>
      </c>
      <c r="C9">
        <v>30.43</v>
      </c>
      <c r="D9">
        <f t="shared" si="0"/>
        <v>30.015000000000001</v>
      </c>
      <c r="E9">
        <v>28.76</v>
      </c>
      <c r="F9">
        <v>31.55</v>
      </c>
      <c r="G9">
        <f t="shared" si="1"/>
        <v>30.155000000000001</v>
      </c>
      <c r="H9">
        <f t="shared" si="2"/>
        <v>0.14000000000000057</v>
      </c>
      <c r="I9">
        <v>1.2204242000000001</v>
      </c>
      <c r="J9">
        <v>1.2333799999999999</v>
      </c>
    </row>
    <row r="10" spans="1:10">
      <c r="A10">
        <v>2011</v>
      </c>
      <c r="B10">
        <v>31.63</v>
      </c>
      <c r="C10">
        <v>33.049999999999997</v>
      </c>
      <c r="D10">
        <f t="shared" si="0"/>
        <v>32.339999999999996</v>
      </c>
      <c r="E10">
        <v>33.01</v>
      </c>
      <c r="F10">
        <v>34.08</v>
      </c>
      <c r="G10">
        <f t="shared" si="1"/>
        <v>33.545000000000002</v>
      </c>
      <c r="H10">
        <f t="shared" si="2"/>
        <v>1.2050000000000054</v>
      </c>
      <c r="I10">
        <v>1.0305454999999999</v>
      </c>
      <c r="J10">
        <v>1.222777</v>
      </c>
    </row>
    <row r="11" spans="1:10">
      <c r="A11">
        <v>2012</v>
      </c>
      <c r="B11">
        <v>31.99</v>
      </c>
      <c r="C11">
        <v>33.369999999999997</v>
      </c>
      <c r="D11">
        <f t="shared" si="0"/>
        <v>32.68</v>
      </c>
      <c r="E11">
        <v>34.270000000000003</v>
      </c>
      <c r="F11">
        <v>34.9</v>
      </c>
      <c r="G11">
        <f t="shared" si="1"/>
        <v>34.585000000000001</v>
      </c>
      <c r="H11">
        <f t="shared" si="2"/>
        <v>1.9050000000000011</v>
      </c>
      <c r="I11">
        <v>0.89624119999999996</v>
      </c>
      <c r="J11">
        <v>1.281701</v>
      </c>
    </row>
    <row r="12" spans="1:10">
      <c r="A12">
        <v>2013</v>
      </c>
      <c r="B12">
        <v>31.86</v>
      </c>
      <c r="C12">
        <v>33.36</v>
      </c>
      <c r="D12">
        <f t="shared" si="0"/>
        <v>32.61</v>
      </c>
      <c r="E12">
        <v>34.5</v>
      </c>
      <c r="F12">
        <v>36.229999999999997</v>
      </c>
      <c r="G12">
        <f t="shared" si="1"/>
        <v>35.364999999999995</v>
      </c>
      <c r="H12">
        <f t="shared" si="2"/>
        <v>2.7549999999999955</v>
      </c>
      <c r="I12">
        <v>0.86563029999999996</v>
      </c>
      <c r="J12">
        <v>1.242791</v>
      </c>
    </row>
    <row r="13" spans="1:10">
      <c r="A13">
        <v>2014</v>
      </c>
      <c r="B13">
        <v>30.52</v>
      </c>
      <c r="C13">
        <v>30.79</v>
      </c>
      <c r="D13">
        <f t="shared" si="0"/>
        <v>30.655000000000001</v>
      </c>
      <c r="E13">
        <v>32.17</v>
      </c>
      <c r="F13">
        <v>33.54</v>
      </c>
      <c r="G13">
        <f t="shared" si="1"/>
        <v>32.855000000000004</v>
      </c>
      <c r="H13">
        <f t="shared" si="2"/>
        <v>2.2000000000000028</v>
      </c>
      <c r="I13">
        <v>1.0844545000000001</v>
      </c>
      <c r="J13">
        <v>1.2805880000000001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marchpositions.csv</vt:lpstr>
      <vt:lpstr>STFZ vs Medcell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Howell</dc:creator>
  <cp:lastModifiedBy>Evan Howell</cp:lastModifiedBy>
  <dcterms:created xsi:type="dcterms:W3CDTF">2014-11-23T21:53:40Z</dcterms:created>
  <dcterms:modified xsi:type="dcterms:W3CDTF">2014-11-24T08:13:19Z</dcterms:modified>
</cp:coreProperties>
</file>