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91C7B49-1155-402B-8FE9-C84E19E8F048}" xr6:coauthVersionLast="45" xr6:coauthVersionMax="45" xr10:uidLastSave="{00000000-0000-0000-0000-000000000000}"/>
  <bookViews>
    <workbookView xWindow="-120" yWindow="-120" windowWidth="20730" windowHeight="11160" xr2:uid="{8F40E98E-CDC9-464A-B608-FBCF2E9CD057}"/>
  </bookViews>
  <sheets>
    <sheet name="Sheet1" sheetId="1" r:id="rId1"/>
    <sheet name="Sheet4" sheetId="4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1" i="1" l="1"/>
  <c r="F51" i="1"/>
  <c r="E51" i="1"/>
  <c r="D51" i="1"/>
  <c r="C51" i="1"/>
  <c r="R36" i="1"/>
  <c r="H36" i="1"/>
  <c r="R23" i="1"/>
  <c r="P23" i="1"/>
  <c r="O23" i="1"/>
  <c r="N23" i="1"/>
  <c r="M23" i="1"/>
  <c r="H23" i="1"/>
  <c r="R9" i="1"/>
  <c r="H10" i="1"/>
  <c r="C56" i="1" s="1"/>
  <c r="P51" i="1"/>
  <c r="O51" i="1"/>
  <c r="N51" i="1"/>
  <c r="P52" i="1" s="1"/>
  <c r="M51" i="1"/>
  <c r="P36" i="1"/>
  <c r="O36" i="1"/>
  <c r="N36" i="1"/>
  <c r="M36" i="1"/>
  <c r="F36" i="1"/>
  <c r="E36" i="1"/>
  <c r="D36" i="1"/>
  <c r="C36" i="1"/>
  <c r="F10" i="1"/>
  <c r="E10" i="1"/>
  <c r="D10" i="1"/>
  <c r="C10" i="1"/>
  <c r="P10" i="1"/>
  <c r="O10" i="1"/>
  <c r="N10" i="1"/>
  <c r="M10" i="1"/>
  <c r="F23" i="1"/>
  <c r="E23" i="1"/>
  <c r="D23" i="1"/>
  <c r="F24" i="1" s="1"/>
  <c r="C23" i="1"/>
  <c r="M24" i="1" l="1"/>
  <c r="C24" i="1"/>
  <c r="C25" i="1" s="1"/>
  <c r="M52" i="1"/>
  <c r="M53" i="1" s="1"/>
  <c r="P24" i="1"/>
  <c r="M25" i="1" s="1"/>
  <c r="F52" i="1"/>
  <c r="C52" i="1"/>
  <c r="P37" i="1"/>
  <c r="M37" i="1"/>
  <c r="F37" i="1"/>
  <c r="C37" i="1"/>
  <c r="F11" i="1"/>
  <c r="C11" i="1"/>
  <c r="P11" i="1"/>
  <c r="M11" i="1"/>
  <c r="C53" i="1" l="1"/>
  <c r="M38" i="1"/>
  <c r="C38" i="1"/>
  <c r="C12" i="1"/>
  <c r="C57" i="1" s="1"/>
  <c r="M12" i="1"/>
</calcChain>
</file>

<file path=xl/sharedStrings.xml><?xml version="1.0" encoding="utf-8"?>
<sst xmlns="http://schemas.openxmlformats.org/spreadsheetml/2006/main" count="209" uniqueCount="107">
  <si>
    <t>Subject</t>
  </si>
  <si>
    <t>S/N</t>
  </si>
  <si>
    <t>P</t>
  </si>
  <si>
    <t>F</t>
  </si>
  <si>
    <t>Computer Programming</t>
  </si>
  <si>
    <t>Engineering Drawing I</t>
  </si>
  <si>
    <t>Engineering Chemistry</t>
  </si>
  <si>
    <t>Thermodynamics &amp; Heat Transfer</t>
  </si>
  <si>
    <t>Workshop Technology</t>
  </si>
  <si>
    <t>1ST YEAR (II PART)</t>
  </si>
  <si>
    <t>1ST YEAR (I PART)</t>
  </si>
  <si>
    <t>Engineering Mathematics II</t>
  </si>
  <si>
    <t>Engineering Mathematics I</t>
  </si>
  <si>
    <t>Engineering Drawing II</t>
  </si>
  <si>
    <t>Basic Electronics Engineering</t>
  </si>
  <si>
    <t>Engineering Physics</t>
  </si>
  <si>
    <t>Applied Mechanics</t>
  </si>
  <si>
    <t>Basic Electrical Engineering</t>
  </si>
  <si>
    <t>2ND YEAR (I PART)</t>
  </si>
  <si>
    <t>Engineering Mathematics</t>
  </si>
  <si>
    <t>Material Science</t>
  </si>
  <si>
    <t>Engineering Mechanics</t>
  </si>
  <si>
    <t>Metrology</t>
  </si>
  <si>
    <t>Applied thermodynamics</t>
  </si>
  <si>
    <t>Computer Aided Drawing</t>
  </si>
  <si>
    <t>2ND YEAR (II PART)</t>
  </si>
  <si>
    <t>Probability and Statistics</t>
  </si>
  <si>
    <t>Electric Machines</t>
  </si>
  <si>
    <t>Manufacturing &amp; Product Proc.</t>
  </si>
  <si>
    <t>Strength of Materials</t>
  </si>
  <si>
    <t>Instrumentation &amp; Measurement</t>
  </si>
  <si>
    <t>Fluid Mechanics</t>
  </si>
  <si>
    <t>3RD YEAR (I PART)</t>
  </si>
  <si>
    <t>3RD YEAR (II PART)</t>
  </si>
  <si>
    <t>Numerical Methods</t>
  </si>
  <si>
    <t>Control Systerm</t>
  </si>
  <si>
    <t>Organization &amp; Management</t>
  </si>
  <si>
    <t>Mechanics of Solid</t>
  </si>
  <si>
    <t>Heat Transfer</t>
  </si>
  <si>
    <t>Fluid Machines</t>
  </si>
  <si>
    <t>Communication English</t>
  </si>
  <si>
    <t>Inustrial Eng. &amp; Management</t>
  </si>
  <si>
    <t>Theory of Mechanism &amp; Machine I</t>
  </si>
  <si>
    <t>Internal Combustion Engine</t>
  </si>
  <si>
    <t>Energy Resources</t>
  </si>
  <si>
    <t>4TH YEAR (I PART)</t>
  </si>
  <si>
    <t>4TH YEAR (II PART)</t>
  </si>
  <si>
    <t>Machines Design II</t>
  </si>
  <si>
    <t>Theory of Mechanism &amp; Mach II</t>
  </si>
  <si>
    <t>Engineering Economics</t>
  </si>
  <si>
    <t>Turbo Machines</t>
  </si>
  <si>
    <t>Environment &amp; Pollution Control</t>
  </si>
  <si>
    <t>Industrial Attachment</t>
  </si>
  <si>
    <t>Project I</t>
  </si>
  <si>
    <t>Basic Aircraft &amp; Airframe (E I)</t>
  </si>
  <si>
    <t>Marks</t>
  </si>
  <si>
    <t>Practical</t>
  </si>
  <si>
    <t>Total</t>
  </si>
  <si>
    <t>Obtained marks Total</t>
  </si>
  <si>
    <t>Full Mark Total</t>
  </si>
  <si>
    <t>Percentage</t>
  </si>
  <si>
    <t>Machine Design I</t>
  </si>
  <si>
    <t>Total Subject to Give</t>
  </si>
  <si>
    <t>Total percentage</t>
  </si>
  <si>
    <t>After 4th year II part/BACK EXAM</t>
  </si>
  <si>
    <t>Subjects</t>
  </si>
  <si>
    <t>Machine Design II</t>
  </si>
  <si>
    <t>Turbo Machine</t>
  </si>
  <si>
    <t>Basic Aircraft Machine</t>
  </si>
  <si>
    <t>Environment and Pollution Control</t>
  </si>
  <si>
    <t>Back with Regular 3rd year I part(Junior)</t>
  </si>
  <si>
    <t>After Regular 3rd year I part(Junior)--&gt;Even Exam Back</t>
  </si>
  <si>
    <t>Simulation Type</t>
  </si>
  <si>
    <t xml:space="preserve">E And T </t>
  </si>
  <si>
    <t>Simulation Type, Japanese</t>
  </si>
  <si>
    <t>Pro Mech Minds</t>
  </si>
  <si>
    <t>s</t>
  </si>
  <si>
    <t>7*24</t>
  </si>
  <si>
    <t>7*25</t>
  </si>
  <si>
    <t>6*7</t>
  </si>
  <si>
    <t>6*10</t>
  </si>
  <si>
    <t>Project Engineering</t>
  </si>
  <si>
    <t>Finite Element Method</t>
  </si>
  <si>
    <t>Engineering Professional Practice</t>
  </si>
  <si>
    <t>Avionics</t>
  </si>
  <si>
    <t>Aircraft Dynamics</t>
  </si>
  <si>
    <t>1st sem</t>
  </si>
  <si>
    <t>2072 chaitra</t>
  </si>
  <si>
    <t>2nd sem</t>
  </si>
  <si>
    <t>3rd sem</t>
  </si>
  <si>
    <t>chaitra/baisakh</t>
  </si>
  <si>
    <t>4th sem</t>
  </si>
  <si>
    <t>Bhadra</t>
  </si>
  <si>
    <t>Semester</t>
  </si>
  <si>
    <t>Regular exam</t>
  </si>
  <si>
    <t>Regular Exam</t>
  </si>
  <si>
    <t>Back (EVEN)</t>
  </si>
  <si>
    <t>5th sem</t>
  </si>
  <si>
    <t>Chaitra</t>
  </si>
  <si>
    <t>Back  (ODD)</t>
  </si>
  <si>
    <t>6th sem</t>
  </si>
  <si>
    <t>Ashwin (5th sem)</t>
  </si>
  <si>
    <t>Baisakh (4th sem)</t>
  </si>
  <si>
    <t>7th sem</t>
  </si>
  <si>
    <t>Shigley</t>
  </si>
  <si>
    <t>Khurmi</t>
  </si>
  <si>
    <t>Contempory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</si>
</sst>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" fontId="1" fillId="0" borderId="0" xfId="0" applyNumberFormat="1" applyFont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90D6-55B5-4664-B318-E9A5DBC68233}">
  <dimension ref="A1:R57"/>
  <sheetViews>
    <sheetView tabSelected="1" topLeftCell="A22" zoomScale="70" zoomScaleNormal="70" workbookViewId="0">
      <selection activeCell="B47" sqref="B47"/>
    </sheetView>
  </sheetViews>
  <sheetFormatPr defaultColWidth="12.7109375" defaultRowHeight="15.75" x14ac:dyDescent="0.25"/>
  <cols>
    <col min="1" max="1" width="12.7109375" style="1"/>
    <col min="2" max="2" width="30" style="1" customWidth="1"/>
    <col min="3" max="3" width="11.7109375" style="1" customWidth="1"/>
    <col min="4" max="4" width="8" style="1" customWidth="1"/>
    <col min="5" max="6" width="9.42578125" style="1" customWidth="1"/>
    <col min="7" max="11" width="12.7109375" style="1"/>
    <col min="12" max="12" width="33.85546875" style="1" customWidth="1"/>
    <col min="13" max="13" width="15.140625" style="1" customWidth="1"/>
    <col min="14" max="16384" width="12.7109375" style="1"/>
  </cols>
  <sheetData>
    <row r="1" spans="1:18" x14ac:dyDescent="0.25">
      <c r="A1" s="14" t="s">
        <v>10</v>
      </c>
      <c r="B1" s="14"/>
      <c r="C1" s="14"/>
      <c r="D1" s="14"/>
      <c r="E1" s="14"/>
      <c r="F1" s="14"/>
      <c r="G1" s="14"/>
      <c r="H1" s="14"/>
      <c r="I1" s="14"/>
      <c r="K1" s="14" t="s">
        <v>9</v>
      </c>
      <c r="L1" s="14"/>
      <c r="M1" s="14"/>
      <c r="N1" s="14"/>
      <c r="O1" s="14"/>
      <c r="P1" s="14"/>
    </row>
    <row r="2" spans="1:18" x14ac:dyDescent="0.25">
      <c r="A2" s="14"/>
      <c r="B2" s="14"/>
      <c r="C2" s="14"/>
      <c r="D2" s="14"/>
      <c r="E2" s="14"/>
      <c r="F2" s="14"/>
      <c r="G2" s="14"/>
      <c r="H2" s="14"/>
      <c r="I2" s="14"/>
      <c r="K2" s="14"/>
      <c r="L2" s="14"/>
      <c r="M2" s="14"/>
      <c r="N2" s="14"/>
      <c r="O2" s="14"/>
      <c r="P2" s="14"/>
    </row>
    <row r="3" spans="1:18" x14ac:dyDescent="0.25">
      <c r="A3" s="2" t="s">
        <v>1</v>
      </c>
      <c r="B3" s="2" t="s">
        <v>0</v>
      </c>
      <c r="C3" s="2" t="s">
        <v>55</v>
      </c>
      <c r="D3" s="2" t="s">
        <v>57</v>
      </c>
      <c r="E3" s="2" t="s">
        <v>56</v>
      </c>
      <c r="F3" s="2" t="s">
        <v>57</v>
      </c>
      <c r="G3" s="2" t="s">
        <v>2</v>
      </c>
      <c r="H3" s="2" t="s">
        <v>3</v>
      </c>
      <c r="K3" s="2" t="s">
        <v>1</v>
      </c>
      <c r="L3" s="2" t="s">
        <v>0</v>
      </c>
      <c r="M3" s="2" t="s">
        <v>55</v>
      </c>
      <c r="N3" s="2" t="s">
        <v>57</v>
      </c>
      <c r="O3" s="2" t="s">
        <v>56</v>
      </c>
      <c r="P3" s="2" t="s">
        <v>57</v>
      </c>
      <c r="Q3" s="2" t="s">
        <v>2</v>
      </c>
      <c r="R3" s="2" t="s">
        <v>3</v>
      </c>
    </row>
    <row r="4" spans="1:18" x14ac:dyDescent="0.25">
      <c r="A4" s="1">
        <v>1</v>
      </c>
      <c r="B4" s="1" t="s">
        <v>12</v>
      </c>
      <c r="C4" s="1">
        <v>70</v>
      </c>
      <c r="D4" s="1">
        <v>100</v>
      </c>
      <c r="K4" s="1">
        <v>1</v>
      </c>
      <c r="L4" s="1" t="s">
        <v>11</v>
      </c>
      <c r="M4" s="1">
        <v>66</v>
      </c>
      <c r="N4" s="1">
        <v>100</v>
      </c>
    </row>
    <row r="5" spans="1:18" x14ac:dyDescent="0.25">
      <c r="A5" s="1">
        <v>2</v>
      </c>
      <c r="B5" s="1" t="s">
        <v>4</v>
      </c>
      <c r="C5" s="1">
        <v>76</v>
      </c>
      <c r="D5" s="1">
        <v>100</v>
      </c>
      <c r="E5" s="1">
        <v>49</v>
      </c>
      <c r="F5" s="1">
        <v>50</v>
      </c>
      <c r="K5" s="1">
        <v>2</v>
      </c>
      <c r="L5" s="1" t="s">
        <v>13</v>
      </c>
      <c r="O5" s="1">
        <v>97</v>
      </c>
      <c r="P5" s="1">
        <v>100</v>
      </c>
    </row>
    <row r="6" spans="1:18" x14ac:dyDescent="0.25">
      <c r="A6" s="1">
        <v>3</v>
      </c>
      <c r="B6" s="1" t="s">
        <v>5</v>
      </c>
      <c r="E6" s="1">
        <v>82</v>
      </c>
      <c r="F6" s="1">
        <v>100</v>
      </c>
      <c r="K6" s="1">
        <v>3</v>
      </c>
      <c r="L6" s="1" t="s">
        <v>14</v>
      </c>
      <c r="M6" s="1">
        <v>51</v>
      </c>
      <c r="N6" s="1">
        <v>100</v>
      </c>
      <c r="O6" s="1">
        <v>21</v>
      </c>
      <c r="P6" s="1">
        <v>25</v>
      </c>
    </row>
    <row r="7" spans="1:18" x14ac:dyDescent="0.25">
      <c r="A7" s="1">
        <v>4</v>
      </c>
      <c r="B7" s="1" t="s">
        <v>6</v>
      </c>
      <c r="C7" s="1">
        <v>56</v>
      </c>
      <c r="D7" s="1">
        <v>100</v>
      </c>
      <c r="E7" s="1">
        <v>41</v>
      </c>
      <c r="F7" s="1">
        <v>50</v>
      </c>
      <c r="K7" s="1">
        <v>4</v>
      </c>
      <c r="L7" s="1" t="s">
        <v>15</v>
      </c>
      <c r="M7" s="1">
        <v>61</v>
      </c>
      <c r="N7" s="1">
        <v>100</v>
      </c>
      <c r="O7" s="1">
        <v>47</v>
      </c>
      <c r="P7" s="1">
        <v>50</v>
      </c>
    </row>
    <row r="8" spans="1:18" x14ac:dyDescent="0.25">
      <c r="A8" s="1">
        <v>5</v>
      </c>
      <c r="B8" s="1" t="s">
        <v>7</v>
      </c>
      <c r="C8" s="1">
        <v>76</v>
      </c>
      <c r="D8" s="1">
        <v>100</v>
      </c>
      <c r="E8" s="1">
        <v>24</v>
      </c>
      <c r="F8" s="1">
        <v>25</v>
      </c>
      <c r="K8" s="1">
        <v>5</v>
      </c>
      <c r="L8" s="1" t="s">
        <v>16</v>
      </c>
      <c r="M8" s="1">
        <v>57</v>
      </c>
      <c r="N8" s="1">
        <v>100</v>
      </c>
    </row>
    <row r="9" spans="1:18" x14ac:dyDescent="0.25">
      <c r="A9" s="1">
        <v>6</v>
      </c>
      <c r="B9" s="1" t="s">
        <v>8</v>
      </c>
      <c r="C9" s="1">
        <v>4</v>
      </c>
      <c r="D9" s="1">
        <v>10</v>
      </c>
      <c r="E9" s="1">
        <v>38</v>
      </c>
      <c r="F9" s="1">
        <v>40</v>
      </c>
      <c r="K9" s="1">
        <v>6</v>
      </c>
      <c r="L9" s="1" t="s">
        <v>17</v>
      </c>
      <c r="M9" s="1">
        <v>78</v>
      </c>
      <c r="N9" s="1">
        <v>100</v>
      </c>
      <c r="O9" s="1">
        <v>23</v>
      </c>
      <c r="P9" s="1">
        <v>25</v>
      </c>
      <c r="R9" s="1">
        <f>SUM(R3:R8)</f>
        <v>0</v>
      </c>
    </row>
    <row r="10" spans="1:18" x14ac:dyDescent="0.25">
      <c r="B10" s="2" t="s">
        <v>57</v>
      </c>
      <c r="C10" s="1">
        <f>SUM(C4:C9)</f>
        <v>282</v>
      </c>
      <c r="D10" s="1">
        <f>SUM(D4:D9)</f>
        <v>410</v>
      </c>
      <c r="E10" s="1">
        <f>SUM(E4:E9)</f>
        <v>234</v>
      </c>
      <c r="F10" s="1">
        <f>SUM(F4:F9)</f>
        <v>265</v>
      </c>
      <c r="H10" s="1">
        <f>SUM(H4:H9)</f>
        <v>0</v>
      </c>
      <c r="L10" s="2" t="s">
        <v>57</v>
      </c>
      <c r="M10" s="1">
        <f>SUM(M4:M9)</f>
        <v>313</v>
      </c>
      <c r="N10" s="1">
        <f>SUM(N4:N9)</f>
        <v>500</v>
      </c>
      <c r="O10" s="1">
        <f>SUM(O4:O9)</f>
        <v>188</v>
      </c>
      <c r="P10" s="1">
        <f>SUM(P4:P9)</f>
        <v>200</v>
      </c>
    </row>
    <row r="11" spans="1:18" x14ac:dyDescent="0.25">
      <c r="B11" s="2" t="s">
        <v>58</v>
      </c>
      <c r="C11" s="1">
        <f>C10+E10</f>
        <v>516</v>
      </c>
      <c r="D11" s="13" t="s">
        <v>59</v>
      </c>
      <c r="E11" s="13"/>
      <c r="F11" s="1">
        <f>D10+F10</f>
        <v>675</v>
      </c>
      <c r="L11" s="2" t="s">
        <v>58</v>
      </c>
      <c r="M11" s="1">
        <f>M10+O10</f>
        <v>501</v>
      </c>
      <c r="N11" s="13" t="s">
        <v>59</v>
      </c>
      <c r="O11" s="13"/>
      <c r="P11" s="1">
        <f>N10+P10</f>
        <v>700</v>
      </c>
    </row>
    <row r="12" spans="1:18" x14ac:dyDescent="0.25">
      <c r="B12" s="2" t="s">
        <v>60</v>
      </c>
      <c r="C12" s="2">
        <f>C11*100/F11</f>
        <v>76.444444444444443</v>
      </c>
      <c r="D12" s="3"/>
      <c r="E12" s="3"/>
      <c r="L12" s="2" t="s">
        <v>60</v>
      </c>
      <c r="M12" s="2">
        <f>M11*100/P11</f>
        <v>71.571428571428569</v>
      </c>
      <c r="N12" s="3"/>
      <c r="O12" s="3"/>
    </row>
    <row r="14" spans="1:18" x14ac:dyDescent="0.25">
      <c r="A14" s="15" t="s">
        <v>18</v>
      </c>
      <c r="B14" s="15"/>
      <c r="C14" s="15"/>
      <c r="D14" s="15"/>
      <c r="E14" s="15"/>
      <c r="F14" s="15"/>
      <c r="G14" s="15"/>
      <c r="H14" s="15"/>
      <c r="I14" s="15"/>
      <c r="K14" s="15" t="s">
        <v>25</v>
      </c>
      <c r="L14" s="15"/>
      <c r="M14" s="15"/>
      <c r="N14" s="15"/>
      <c r="O14" s="15"/>
      <c r="P14" s="15"/>
    </row>
    <row r="15" spans="1:18" x14ac:dyDescent="0.25">
      <c r="A15" s="15"/>
      <c r="B15" s="15"/>
      <c r="C15" s="15"/>
      <c r="D15" s="15"/>
      <c r="E15" s="15"/>
      <c r="F15" s="15"/>
      <c r="G15" s="15"/>
      <c r="H15" s="15"/>
      <c r="I15" s="15"/>
      <c r="K15" s="15"/>
      <c r="L15" s="15"/>
      <c r="M15" s="15"/>
      <c r="N15" s="15"/>
      <c r="O15" s="15"/>
      <c r="P15" s="15"/>
    </row>
    <row r="16" spans="1:18" x14ac:dyDescent="0.25">
      <c r="A16" s="2" t="s">
        <v>1</v>
      </c>
      <c r="B16" s="2" t="s">
        <v>0</v>
      </c>
      <c r="C16" s="2" t="s">
        <v>55</v>
      </c>
      <c r="D16" s="2" t="s">
        <v>57</v>
      </c>
      <c r="E16" s="2" t="s">
        <v>56</v>
      </c>
      <c r="F16" s="2" t="s">
        <v>57</v>
      </c>
      <c r="G16" s="2" t="s">
        <v>2</v>
      </c>
      <c r="H16" s="2" t="s">
        <v>3</v>
      </c>
      <c r="K16" s="2" t="s">
        <v>1</v>
      </c>
      <c r="L16" s="2" t="s">
        <v>0</v>
      </c>
      <c r="M16" s="2" t="s">
        <v>55</v>
      </c>
      <c r="N16" s="2" t="s">
        <v>57</v>
      </c>
      <c r="O16" s="2" t="s">
        <v>56</v>
      </c>
      <c r="P16" s="2" t="s">
        <v>57</v>
      </c>
      <c r="Q16" s="2" t="s">
        <v>2</v>
      </c>
      <c r="R16" s="2" t="s">
        <v>3</v>
      </c>
    </row>
    <row r="17" spans="1:18" x14ac:dyDescent="0.25">
      <c r="A17" s="1">
        <v>1</v>
      </c>
      <c r="B17" s="1" t="s">
        <v>19</v>
      </c>
      <c r="C17" s="1">
        <v>85</v>
      </c>
      <c r="D17" s="1">
        <v>100</v>
      </c>
      <c r="K17" s="1">
        <v>1</v>
      </c>
      <c r="L17" s="1" t="s">
        <v>26</v>
      </c>
    </row>
    <row r="18" spans="1:18" x14ac:dyDescent="0.25">
      <c r="A18" s="1">
        <v>2</v>
      </c>
      <c r="B18" s="1" t="s">
        <v>20</v>
      </c>
      <c r="C18" s="1">
        <v>82</v>
      </c>
      <c r="D18" s="1">
        <v>100</v>
      </c>
      <c r="E18" s="1">
        <v>19</v>
      </c>
      <c r="F18" s="1">
        <v>25</v>
      </c>
      <c r="K18" s="1">
        <v>2</v>
      </c>
      <c r="L18" s="1" t="s">
        <v>27</v>
      </c>
    </row>
    <row r="19" spans="1:18" x14ac:dyDescent="0.25">
      <c r="A19" s="1">
        <v>3</v>
      </c>
      <c r="B19" s="1" t="s">
        <v>21</v>
      </c>
      <c r="C19" s="1">
        <v>73</v>
      </c>
      <c r="D19" s="1">
        <v>100</v>
      </c>
      <c r="K19" s="1">
        <v>3</v>
      </c>
      <c r="L19" s="1" t="s">
        <v>28</v>
      </c>
    </row>
    <row r="20" spans="1:18" x14ac:dyDescent="0.25">
      <c r="A20" s="1">
        <v>4</v>
      </c>
      <c r="B20" s="1" t="s">
        <v>22</v>
      </c>
      <c r="C20" s="1">
        <v>84</v>
      </c>
      <c r="D20" s="1">
        <v>100</v>
      </c>
      <c r="E20" s="1">
        <v>21</v>
      </c>
      <c r="F20" s="1">
        <v>25</v>
      </c>
      <c r="K20" s="4">
        <v>4</v>
      </c>
      <c r="L20" s="4" t="s">
        <v>29</v>
      </c>
      <c r="M20" s="4"/>
      <c r="N20" s="4"/>
      <c r="O20" s="4"/>
      <c r="P20" s="4"/>
      <c r="Q20" s="4"/>
      <c r="R20" s="4">
        <v>0</v>
      </c>
    </row>
    <row r="21" spans="1:18" x14ac:dyDescent="0.25">
      <c r="A21" s="1">
        <v>5</v>
      </c>
      <c r="B21" s="1" t="s">
        <v>23</v>
      </c>
      <c r="C21" s="1">
        <v>68</v>
      </c>
      <c r="D21" s="1">
        <v>100</v>
      </c>
      <c r="E21" s="1">
        <v>19</v>
      </c>
      <c r="F21" s="1">
        <v>25</v>
      </c>
      <c r="K21" s="1">
        <v>5</v>
      </c>
      <c r="L21" s="1" t="s">
        <v>30</v>
      </c>
    </row>
    <row r="22" spans="1:18" x14ac:dyDescent="0.25">
      <c r="A22" s="1">
        <v>6</v>
      </c>
      <c r="B22" s="1" t="s">
        <v>24</v>
      </c>
      <c r="C22" s="1">
        <v>38</v>
      </c>
      <c r="D22" s="1">
        <v>60</v>
      </c>
      <c r="E22" s="1">
        <v>39</v>
      </c>
      <c r="F22" s="1">
        <v>40</v>
      </c>
      <c r="K22" s="1">
        <v>6</v>
      </c>
      <c r="L22" s="1" t="s">
        <v>31</v>
      </c>
    </row>
    <row r="23" spans="1:18" x14ac:dyDescent="0.25">
      <c r="B23" s="2" t="s">
        <v>57</v>
      </c>
      <c r="C23" s="1">
        <f>SUM(C17:C22)</f>
        <v>430</v>
      </c>
      <c r="D23" s="1">
        <f>SUM(D17:D22)</f>
        <v>560</v>
      </c>
      <c r="E23" s="1">
        <f>SUM(E17:E22)</f>
        <v>98</v>
      </c>
      <c r="F23" s="1">
        <f>SUM(F17:F22)</f>
        <v>115</v>
      </c>
      <c r="H23" s="1">
        <f>SUM(H17:H22)</f>
        <v>0</v>
      </c>
      <c r="L23" s="2" t="s">
        <v>57</v>
      </c>
      <c r="M23" s="1">
        <f>SUM(M17:M22)</f>
        <v>0</v>
      </c>
      <c r="N23" s="1">
        <f>SUM(N17:N22)</f>
        <v>0</v>
      </c>
      <c r="O23" s="1">
        <f>SUM(O17:O22)</f>
        <v>0</v>
      </c>
      <c r="P23" s="1">
        <f>SUM(P17:P22)</f>
        <v>0</v>
      </c>
      <c r="R23" s="1">
        <f>SUM(R17:R22)</f>
        <v>0</v>
      </c>
    </row>
    <row r="24" spans="1:18" x14ac:dyDescent="0.25">
      <c r="B24" s="2" t="s">
        <v>58</v>
      </c>
      <c r="C24" s="1">
        <f>C23+E23</f>
        <v>528</v>
      </c>
      <c r="D24" s="13" t="s">
        <v>59</v>
      </c>
      <c r="E24" s="13"/>
      <c r="F24" s="1">
        <f>D23+F23</f>
        <v>675</v>
      </c>
      <c r="L24" s="2" t="s">
        <v>58</v>
      </c>
      <c r="M24" s="1">
        <f>M23+O23</f>
        <v>0</v>
      </c>
      <c r="N24" s="13" t="s">
        <v>59</v>
      </c>
      <c r="O24" s="13"/>
      <c r="P24" s="1">
        <f>N23+P23</f>
        <v>0</v>
      </c>
    </row>
    <row r="25" spans="1:18" x14ac:dyDescent="0.25">
      <c r="B25" s="2" t="s">
        <v>60</v>
      </c>
      <c r="C25" s="2">
        <f>C24*100/F24</f>
        <v>78.222222222222229</v>
      </c>
      <c r="D25" s="3"/>
      <c r="E25" s="3"/>
      <c r="L25" s="2" t="s">
        <v>60</v>
      </c>
      <c r="M25" s="2" t="e">
        <f>M24*100/P24</f>
        <v>#DIV/0!</v>
      </c>
      <c r="N25" s="3"/>
      <c r="O25" s="3"/>
    </row>
    <row r="26" spans="1:18" x14ac:dyDescent="0.25">
      <c r="B26" s="2"/>
      <c r="C26" s="2"/>
      <c r="D26" s="3"/>
      <c r="E26" s="3"/>
      <c r="L26" s="2"/>
      <c r="M26" s="2"/>
      <c r="N26" s="3"/>
      <c r="O26" s="3"/>
    </row>
    <row r="27" spans="1:18" x14ac:dyDescent="0.25">
      <c r="A27" s="14" t="s">
        <v>32</v>
      </c>
      <c r="B27" s="14"/>
      <c r="C27" s="14"/>
      <c r="D27" s="14"/>
      <c r="E27" s="14"/>
      <c r="F27" s="14"/>
      <c r="G27" s="14"/>
      <c r="H27" s="14"/>
      <c r="I27" s="14"/>
      <c r="K27" s="14" t="s">
        <v>33</v>
      </c>
      <c r="L27" s="14"/>
      <c r="M27" s="14"/>
      <c r="N27" s="14"/>
      <c r="O27" s="14"/>
      <c r="P27" s="14"/>
    </row>
    <row r="28" spans="1:18" x14ac:dyDescent="0.25">
      <c r="A28" s="14"/>
      <c r="B28" s="14"/>
      <c r="C28" s="14"/>
      <c r="D28" s="14"/>
      <c r="E28" s="14"/>
      <c r="F28" s="14"/>
      <c r="G28" s="14"/>
      <c r="H28" s="14"/>
      <c r="I28" s="14"/>
      <c r="K28" s="14"/>
      <c r="L28" s="14"/>
      <c r="M28" s="14"/>
      <c r="N28" s="14"/>
      <c r="O28" s="14"/>
      <c r="P28" s="14"/>
    </row>
    <row r="29" spans="1:18" x14ac:dyDescent="0.25">
      <c r="A29" s="2" t="s">
        <v>1</v>
      </c>
      <c r="B29" s="2" t="s">
        <v>0</v>
      </c>
      <c r="C29" s="2" t="s">
        <v>55</v>
      </c>
      <c r="D29" s="2" t="s">
        <v>57</v>
      </c>
      <c r="E29" s="2" t="s">
        <v>56</v>
      </c>
      <c r="F29" s="2" t="s">
        <v>57</v>
      </c>
      <c r="G29" s="2" t="s">
        <v>2</v>
      </c>
      <c r="H29" s="2" t="s">
        <v>3</v>
      </c>
      <c r="K29" s="2" t="s">
        <v>1</v>
      </c>
      <c r="L29" s="2" t="s">
        <v>0</v>
      </c>
      <c r="M29" s="2" t="s">
        <v>55</v>
      </c>
      <c r="N29" s="2" t="s">
        <v>57</v>
      </c>
      <c r="O29" s="2" t="s">
        <v>56</v>
      </c>
      <c r="P29" s="2" t="s">
        <v>57</v>
      </c>
      <c r="Q29" s="2" t="s">
        <v>2</v>
      </c>
      <c r="R29" s="2" t="s">
        <v>3</v>
      </c>
    </row>
    <row r="30" spans="1:18" x14ac:dyDescent="0.25">
      <c r="A30" s="5">
        <v>1</v>
      </c>
      <c r="B30" s="12" t="s">
        <v>34</v>
      </c>
      <c r="C30" s="5">
        <v>24</v>
      </c>
      <c r="D30" s="5">
        <v>100</v>
      </c>
      <c r="E30" s="5">
        <v>42</v>
      </c>
      <c r="F30" s="5">
        <v>50</v>
      </c>
      <c r="G30" s="5"/>
      <c r="H30" s="5">
        <v>1</v>
      </c>
      <c r="I30" s="7"/>
      <c r="K30" s="1">
        <v>1</v>
      </c>
      <c r="L30" s="1" t="s">
        <v>40</v>
      </c>
      <c r="M30" s="1">
        <v>57</v>
      </c>
      <c r="N30" s="1">
        <v>100</v>
      </c>
      <c r="O30" s="1">
        <v>22</v>
      </c>
      <c r="P30" s="1">
        <v>25</v>
      </c>
    </row>
    <row r="31" spans="1:18" x14ac:dyDescent="0.25">
      <c r="A31" s="1">
        <v>2</v>
      </c>
      <c r="B31" s="1" t="s">
        <v>35</v>
      </c>
      <c r="C31" s="1">
        <v>59</v>
      </c>
      <c r="D31" s="1">
        <v>100</v>
      </c>
      <c r="E31" s="1">
        <v>23</v>
      </c>
      <c r="F31" s="1">
        <v>25</v>
      </c>
      <c r="K31" s="5">
        <v>2</v>
      </c>
      <c r="L31" s="5" t="s">
        <v>61</v>
      </c>
      <c r="M31" s="5"/>
      <c r="N31" s="5">
        <v>100</v>
      </c>
      <c r="O31" s="5">
        <v>23</v>
      </c>
      <c r="P31" s="5">
        <v>25</v>
      </c>
      <c r="Q31" s="5" t="s">
        <v>104</v>
      </c>
      <c r="R31" s="5">
        <v>1</v>
      </c>
    </row>
    <row r="32" spans="1:18" x14ac:dyDescent="0.25">
      <c r="A32" s="1">
        <v>3</v>
      </c>
      <c r="B32" s="1" t="s">
        <v>36</v>
      </c>
      <c r="C32" s="1">
        <v>71</v>
      </c>
      <c r="D32" s="1">
        <v>100</v>
      </c>
      <c r="K32" s="1">
        <v>3</v>
      </c>
      <c r="L32" s="1" t="s">
        <v>41</v>
      </c>
      <c r="M32" s="1">
        <v>47</v>
      </c>
      <c r="N32" s="1">
        <v>100</v>
      </c>
    </row>
    <row r="33" spans="1:18" x14ac:dyDescent="0.25">
      <c r="A33" s="1">
        <v>4</v>
      </c>
      <c r="B33" s="1" t="s">
        <v>37</v>
      </c>
      <c r="C33" s="1">
        <v>67</v>
      </c>
      <c r="D33" s="1">
        <v>100</v>
      </c>
      <c r="E33" s="1">
        <v>22</v>
      </c>
      <c r="F33" s="1">
        <v>25</v>
      </c>
      <c r="K33" s="5">
        <v>4</v>
      </c>
      <c r="L33" s="5" t="s">
        <v>42</v>
      </c>
      <c r="M33" s="5"/>
      <c r="N33" s="5">
        <v>100</v>
      </c>
      <c r="O33" s="5"/>
      <c r="P33" s="5"/>
      <c r="Q33" s="5" t="s">
        <v>105</v>
      </c>
      <c r="R33" s="5">
        <v>1</v>
      </c>
    </row>
    <row r="34" spans="1:18" x14ac:dyDescent="0.25">
      <c r="A34" s="5">
        <v>5</v>
      </c>
      <c r="B34" s="5" t="s">
        <v>38</v>
      </c>
      <c r="C34" s="5">
        <v>23</v>
      </c>
      <c r="D34" s="5">
        <v>100</v>
      </c>
      <c r="E34" s="5">
        <v>23</v>
      </c>
      <c r="F34" s="5">
        <v>25</v>
      </c>
      <c r="G34" s="5"/>
      <c r="H34" s="5">
        <v>1</v>
      </c>
      <c r="K34" s="5">
        <v>5</v>
      </c>
      <c r="L34" s="5" t="s">
        <v>43</v>
      </c>
      <c r="M34" s="5"/>
      <c r="N34" s="5">
        <v>100</v>
      </c>
      <c r="O34" s="5">
        <v>23</v>
      </c>
      <c r="P34" s="5">
        <v>25</v>
      </c>
      <c r="Q34" s="5"/>
      <c r="R34" s="5">
        <v>1</v>
      </c>
    </row>
    <row r="35" spans="1:18" x14ac:dyDescent="0.25">
      <c r="A35" s="5">
        <v>6</v>
      </c>
      <c r="B35" s="5" t="s">
        <v>39</v>
      </c>
      <c r="C35" s="5"/>
      <c r="D35" s="5">
        <v>100</v>
      </c>
      <c r="E35" s="5">
        <v>23</v>
      </c>
      <c r="F35" s="5">
        <v>25</v>
      </c>
      <c r="G35" s="5"/>
      <c r="H35" s="5">
        <v>1</v>
      </c>
      <c r="I35" s="7"/>
      <c r="K35" s="5">
        <v>6</v>
      </c>
      <c r="L35" s="5" t="s">
        <v>44</v>
      </c>
      <c r="M35" s="5"/>
      <c r="N35" s="5"/>
      <c r="O35" s="5">
        <v>21</v>
      </c>
      <c r="P35" s="5">
        <v>25</v>
      </c>
      <c r="Q35" s="5"/>
      <c r="R35" s="5">
        <v>1</v>
      </c>
    </row>
    <row r="36" spans="1:18" x14ac:dyDescent="0.25">
      <c r="B36" s="2" t="s">
        <v>57</v>
      </c>
      <c r="C36" s="1">
        <f>SUM(C30:C35)</f>
        <v>244</v>
      </c>
      <c r="D36" s="1">
        <f>SUM(D30:D35)</f>
        <v>600</v>
      </c>
      <c r="E36" s="1">
        <f>SUM(E30:E35)</f>
        <v>133</v>
      </c>
      <c r="F36" s="1">
        <f>SUM(F30:F35)</f>
        <v>150</v>
      </c>
      <c r="H36" s="1">
        <f>SUM(H30:H35)</f>
        <v>3</v>
      </c>
      <c r="L36" s="2" t="s">
        <v>57</v>
      </c>
      <c r="M36" s="1">
        <f>SUM(M30:M35)</f>
        <v>104</v>
      </c>
      <c r="N36" s="1">
        <f>SUM(N30:N35)</f>
        <v>500</v>
      </c>
      <c r="O36" s="1">
        <f>SUM(O30:O35)</f>
        <v>89</v>
      </c>
      <c r="P36" s="1">
        <f>SUM(P30:P35)</f>
        <v>100</v>
      </c>
      <c r="R36" s="1">
        <f>SUM(R31:R35)</f>
        <v>4</v>
      </c>
    </row>
    <row r="37" spans="1:18" x14ac:dyDescent="0.25">
      <c r="B37" s="2" t="s">
        <v>58</v>
      </c>
      <c r="C37" s="1">
        <f>C36+E36</f>
        <v>377</v>
      </c>
      <c r="D37" s="13" t="s">
        <v>59</v>
      </c>
      <c r="E37" s="13"/>
      <c r="F37" s="1">
        <f>D36+F36</f>
        <v>750</v>
      </c>
      <c r="L37" s="2" t="s">
        <v>58</v>
      </c>
      <c r="M37" s="1">
        <f>M36+O36</f>
        <v>193</v>
      </c>
      <c r="N37" s="13" t="s">
        <v>59</v>
      </c>
      <c r="O37" s="13"/>
      <c r="P37" s="1">
        <f>N36+P36</f>
        <v>600</v>
      </c>
    </row>
    <row r="38" spans="1:18" x14ac:dyDescent="0.25">
      <c r="B38" s="2" t="s">
        <v>60</v>
      </c>
      <c r="C38" s="2">
        <f>C37*100/F37</f>
        <v>50.266666666666666</v>
      </c>
      <c r="D38" s="3"/>
      <c r="E38" s="3"/>
      <c r="L38" s="2" t="s">
        <v>60</v>
      </c>
      <c r="M38" s="2">
        <f>M37*100/P37</f>
        <v>32.166666666666664</v>
      </c>
      <c r="N38" s="3"/>
      <c r="O38" s="3"/>
    </row>
    <row r="39" spans="1:18" x14ac:dyDescent="0.25">
      <c r="B39" s="2"/>
      <c r="C39" s="2"/>
      <c r="D39" s="3"/>
      <c r="E39" s="3"/>
      <c r="L39" s="2"/>
      <c r="M39" s="2"/>
      <c r="N39" s="3"/>
      <c r="O39" s="3"/>
    </row>
    <row r="40" spans="1:18" x14ac:dyDescent="0.25">
      <c r="A40" s="14" t="s">
        <v>45</v>
      </c>
      <c r="B40" s="14"/>
      <c r="C40" s="14"/>
      <c r="D40" s="14"/>
      <c r="E40" s="14"/>
      <c r="F40" s="14"/>
      <c r="G40" s="14"/>
      <c r="H40" s="14"/>
      <c r="I40" s="14"/>
      <c r="K40" s="14" t="s">
        <v>46</v>
      </c>
      <c r="L40" s="14"/>
      <c r="M40" s="14"/>
      <c r="N40" s="14"/>
      <c r="O40" s="14"/>
      <c r="P40" s="14"/>
    </row>
    <row r="41" spans="1:18" x14ac:dyDescent="0.25">
      <c r="A41" s="14"/>
      <c r="B41" s="14"/>
      <c r="C41" s="14"/>
      <c r="D41" s="14"/>
      <c r="E41" s="14"/>
      <c r="F41" s="14"/>
      <c r="G41" s="14"/>
      <c r="H41" s="14"/>
      <c r="I41" s="14"/>
      <c r="K41" s="14"/>
      <c r="L41" s="14"/>
      <c r="M41" s="14"/>
      <c r="N41" s="14"/>
      <c r="O41" s="14"/>
      <c r="P41" s="14"/>
    </row>
    <row r="42" spans="1:18" x14ac:dyDescent="0.25">
      <c r="A42" s="2" t="s">
        <v>1</v>
      </c>
      <c r="B42" s="2" t="s">
        <v>0</v>
      </c>
      <c r="C42" s="2" t="s">
        <v>55</v>
      </c>
      <c r="D42" s="2" t="s">
        <v>57</v>
      </c>
      <c r="E42" s="2" t="s">
        <v>56</v>
      </c>
      <c r="F42" s="2" t="s">
        <v>57</v>
      </c>
      <c r="G42" s="2" t="s">
        <v>2</v>
      </c>
      <c r="H42" s="2" t="s">
        <v>3</v>
      </c>
      <c r="K42" s="2" t="s">
        <v>1</v>
      </c>
      <c r="L42" s="2" t="s">
        <v>0</v>
      </c>
      <c r="M42" s="2" t="s">
        <v>55</v>
      </c>
      <c r="N42" s="2" t="s">
        <v>57</v>
      </c>
      <c r="O42" s="2" t="s">
        <v>56</v>
      </c>
      <c r="P42" s="2" t="s">
        <v>57</v>
      </c>
      <c r="Q42" s="2" t="s">
        <v>2</v>
      </c>
      <c r="R42" s="2" t="s">
        <v>3</v>
      </c>
    </row>
    <row r="43" spans="1:18" x14ac:dyDescent="0.25">
      <c r="A43" s="5">
        <v>1</v>
      </c>
      <c r="B43" s="5" t="s">
        <v>47</v>
      </c>
      <c r="C43" s="5"/>
      <c r="D43" s="5"/>
      <c r="E43" s="5"/>
      <c r="F43" s="5">
        <v>49</v>
      </c>
      <c r="G43" s="5">
        <v>50</v>
      </c>
      <c r="H43" s="5">
        <v>1</v>
      </c>
      <c r="I43" s="7"/>
      <c r="K43" s="1">
        <v>1</v>
      </c>
      <c r="L43" s="1" t="s">
        <v>81</v>
      </c>
    </row>
    <row r="44" spans="1:18" x14ac:dyDescent="0.25">
      <c r="A44" s="1">
        <v>2</v>
      </c>
      <c r="B44" s="1" t="s">
        <v>48</v>
      </c>
      <c r="C44" s="1">
        <v>42</v>
      </c>
      <c r="D44" s="1">
        <v>50</v>
      </c>
      <c r="E44" s="1">
        <v>20</v>
      </c>
      <c r="F44" s="1">
        <v>25</v>
      </c>
      <c r="K44" s="1">
        <v>2</v>
      </c>
      <c r="L44" s="1" t="s">
        <v>82</v>
      </c>
    </row>
    <row r="45" spans="1:18" x14ac:dyDescent="0.25">
      <c r="A45" s="5">
        <v>3</v>
      </c>
      <c r="B45" s="5" t="s">
        <v>49</v>
      </c>
      <c r="C45" s="5"/>
      <c r="D45" s="5">
        <v>100</v>
      </c>
      <c r="E45" s="5"/>
      <c r="F45" s="5"/>
      <c r="G45" s="5"/>
      <c r="H45" s="5">
        <v>1</v>
      </c>
      <c r="I45" s="1" t="s">
        <v>106</v>
      </c>
      <c r="K45" s="1">
        <v>3</v>
      </c>
      <c r="L45" s="1" t="s">
        <v>83</v>
      </c>
    </row>
    <row r="46" spans="1:18" x14ac:dyDescent="0.25">
      <c r="A46" s="5">
        <v>4</v>
      </c>
      <c r="B46" s="5" t="s">
        <v>50</v>
      </c>
      <c r="C46" s="5"/>
      <c r="D46" s="5">
        <v>100</v>
      </c>
      <c r="E46" s="5">
        <v>21</v>
      </c>
      <c r="F46" s="5">
        <v>25</v>
      </c>
      <c r="G46" s="5"/>
      <c r="H46" s="5">
        <v>1</v>
      </c>
      <c r="I46" s="7"/>
      <c r="K46" s="1">
        <v>4</v>
      </c>
      <c r="L46" s="18" t="s">
        <v>84</v>
      </c>
    </row>
    <row r="47" spans="1:18" x14ac:dyDescent="0.25">
      <c r="A47" s="5">
        <v>5</v>
      </c>
      <c r="B47" s="5" t="s">
        <v>51</v>
      </c>
      <c r="C47" s="5"/>
      <c r="D47" s="5">
        <v>100</v>
      </c>
      <c r="E47" s="5">
        <v>18</v>
      </c>
      <c r="F47" s="5">
        <v>25</v>
      </c>
      <c r="G47" s="5"/>
      <c r="H47" s="5">
        <v>1</v>
      </c>
      <c r="K47" s="1">
        <v>5</v>
      </c>
      <c r="L47" s="1" t="s">
        <v>85</v>
      </c>
    </row>
    <row r="48" spans="1:18" x14ac:dyDescent="0.25">
      <c r="A48" s="1">
        <v>6</v>
      </c>
      <c r="B48" s="1" t="s">
        <v>52</v>
      </c>
      <c r="E48" s="1">
        <v>88</v>
      </c>
      <c r="F48" s="1">
        <v>100</v>
      </c>
      <c r="K48" s="1">
        <v>6</v>
      </c>
    </row>
    <row r="49" spans="1:16" x14ac:dyDescent="0.25">
      <c r="A49" s="1">
        <v>7</v>
      </c>
      <c r="B49" s="1" t="s">
        <v>53</v>
      </c>
      <c r="E49" s="1">
        <v>47</v>
      </c>
      <c r="F49" s="1">
        <v>50</v>
      </c>
      <c r="K49" s="1">
        <v>7</v>
      </c>
    </row>
    <row r="50" spans="1:16" x14ac:dyDescent="0.25">
      <c r="A50" s="5">
        <v>8</v>
      </c>
      <c r="B50" s="12" t="s">
        <v>54</v>
      </c>
      <c r="C50" s="5"/>
      <c r="D50" s="5">
        <v>100</v>
      </c>
      <c r="E50" s="5">
        <v>21</v>
      </c>
      <c r="F50" s="5">
        <v>25</v>
      </c>
      <c r="G50" s="5"/>
      <c r="H50" s="5">
        <v>1</v>
      </c>
      <c r="I50" s="7"/>
      <c r="K50" s="1">
        <v>8</v>
      </c>
    </row>
    <row r="51" spans="1:16" x14ac:dyDescent="0.25">
      <c r="B51" s="2" t="s">
        <v>57</v>
      </c>
      <c r="C51" s="1">
        <f>SUM(C43:C50)</f>
        <v>42</v>
      </c>
      <c r="D51" s="1">
        <f>SUM(D43:D50)</f>
        <v>450</v>
      </c>
      <c r="E51" s="1">
        <f>SUM(E43:E50)</f>
        <v>215</v>
      </c>
      <c r="F51" s="1">
        <f>SUM(F43:F50)</f>
        <v>299</v>
      </c>
      <c r="H51" s="1">
        <f>SUM(H43:H50)</f>
        <v>5</v>
      </c>
      <c r="L51" s="2" t="s">
        <v>57</v>
      </c>
      <c r="M51" s="1">
        <f>SUM(M45:M50)</f>
        <v>0</v>
      </c>
      <c r="N51" s="1">
        <f>SUM(N45:N50)</f>
        <v>0</v>
      </c>
      <c r="O51" s="1">
        <f>SUM(O45:O50)</f>
        <v>0</v>
      </c>
      <c r="P51" s="1">
        <f>SUM(P45:P50)</f>
        <v>0</v>
      </c>
    </row>
    <row r="52" spans="1:16" x14ac:dyDescent="0.25">
      <c r="B52" s="2" t="s">
        <v>58</v>
      </c>
      <c r="C52" s="1">
        <f>C51+E51</f>
        <v>257</v>
      </c>
      <c r="D52" s="13" t="s">
        <v>59</v>
      </c>
      <c r="E52" s="13"/>
      <c r="F52" s="1">
        <f>D51+F51</f>
        <v>749</v>
      </c>
      <c r="L52" s="2" t="s">
        <v>58</v>
      </c>
      <c r="M52" s="1">
        <f>M51+O51</f>
        <v>0</v>
      </c>
      <c r="N52" s="13" t="s">
        <v>59</v>
      </c>
      <c r="O52" s="13"/>
      <c r="P52" s="1">
        <f>N51+P51</f>
        <v>0</v>
      </c>
    </row>
    <row r="53" spans="1:16" x14ac:dyDescent="0.25">
      <c r="B53" s="2" t="s">
        <v>60</v>
      </c>
      <c r="C53" s="2">
        <f>C52*100/F52</f>
        <v>34.312416555407211</v>
      </c>
      <c r="D53" s="3"/>
      <c r="E53" s="3"/>
      <c r="L53" s="2" t="s">
        <v>60</v>
      </c>
      <c r="M53" s="2" t="e">
        <f>M52*100/P52</f>
        <v>#DIV/0!</v>
      </c>
      <c r="N53" s="3"/>
      <c r="O53" s="3"/>
    </row>
    <row r="56" spans="1:16" x14ac:dyDescent="0.25">
      <c r="A56" s="16" t="s">
        <v>62</v>
      </c>
      <c r="B56" s="16"/>
      <c r="C56" s="6">
        <f>H10+R9+H23+R23+H36+R36+H51</f>
        <v>12</v>
      </c>
    </row>
    <row r="57" spans="1:16" x14ac:dyDescent="0.25">
      <c r="A57" s="17" t="s">
        <v>63</v>
      </c>
      <c r="B57" s="17"/>
      <c r="C57" s="1">
        <f>(C12+M12+C25+M38+C53)/5</f>
        <v>58.543435692033825</v>
      </c>
    </row>
  </sheetData>
  <mergeCells count="18">
    <mergeCell ref="D52:E52"/>
    <mergeCell ref="N52:O52"/>
    <mergeCell ref="N24:O24"/>
    <mergeCell ref="A56:B56"/>
    <mergeCell ref="A57:B57"/>
    <mergeCell ref="A40:I41"/>
    <mergeCell ref="K40:P41"/>
    <mergeCell ref="D24:E24"/>
    <mergeCell ref="N11:O11"/>
    <mergeCell ref="D11:E11"/>
    <mergeCell ref="D37:E37"/>
    <mergeCell ref="N37:O37"/>
    <mergeCell ref="A1:I2"/>
    <mergeCell ref="K1:P2"/>
    <mergeCell ref="A14:I15"/>
    <mergeCell ref="K14:P15"/>
    <mergeCell ref="A27:I28"/>
    <mergeCell ref="K27:P2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453D-7E76-4071-8693-61DA91FD0AA7}">
  <dimension ref="A1:F5"/>
  <sheetViews>
    <sheetView workbookViewId="0">
      <selection activeCell="D5" sqref="D5"/>
    </sheetView>
  </sheetViews>
  <sheetFormatPr defaultColWidth="20.7109375" defaultRowHeight="15" x14ac:dyDescent="0.25"/>
  <sheetData>
    <row r="1" spans="1:6" x14ac:dyDescent="0.25">
      <c r="A1" t="s">
        <v>93</v>
      </c>
      <c r="B1" t="s">
        <v>94</v>
      </c>
      <c r="C1" t="s">
        <v>96</v>
      </c>
      <c r="D1" t="s">
        <v>93</v>
      </c>
      <c r="E1" t="s">
        <v>95</v>
      </c>
      <c r="F1" t="s">
        <v>99</v>
      </c>
    </row>
    <row r="2" spans="1:6" x14ac:dyDescent="0.25">
      <c r="A2" t="s">
        <v>86</v>
      </c>
      <c r="B2" t="s">
        <v>87</v>
      </c>
      <c r="D2" t="s">
        <v>88</v>
      </c>
    </row>
    <row r="3" spans="1:6" x14ac:dyDescent="0.25">
      <c r="A3" t="s">
        <v>89</v>
      </c>
      <c r="B3" t="s">
        <v>90</v>
      </c>
      <c r="C3" t="s">
        <v>102</v>
      </c>
      <c r="D3" t="s">
        <v>91</v>
      </c>
      <c r="E3" t="s">
        <v>92</v>
      </c>
    </row>
    <row r="4" spans="1:6" x14ac:dyDescent="0.25">
      <c r="A4" t="s">
        <v>97</v>
      </c>
      <c r="B4" t="s">
        <v>98</v>
      </c>
      <c r="D4" t="s">
        <v>100</v>
      </c>
      <c r="E4" t="s">
        <v>92</v>
      </c>
      <c r="F4" t="s">
        <v>101</v>
      </c>
    </row>
    <row r="5" spans="1:6" x14ac:dyDescent="0.25">
      <c r="A5" t="s">
        <v>103</v>
      </c>
      <c r="B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4AE7-2E64-47A5-B6F7-F12DF224E25C}">
  <dimension ref="A1:L25"/>
  <sheetViews>
    <sheetView workbookViewId="0">
      <selection activeCell="J8" sqref="J8"/>
    </sheetView>
  </sheetViews>
  <sheetFormatPr defaultColWidth="14.7109375" defaultRowHeight="15.75" x14ac:dyDescent="0.25"/>
  <cols>
    <col min="1" max="1" width="14.7109375" style="1"/>
    <col min="2" max="2" width="31.7109375" style="1" customWidth="1"/>
    <col min="3" max="8" width="14.7109375" style="1"/>
    <col min="9" max="9" width="22.85546875" style="1" customWidth="1"/>
    <col min="10" max="16384" width="14.7109375" style="1"/>
  </cols>
  <sheetData>
    <row r="1" spans="1:12" x14ac:dyDescent="0.25">
      <c r="H1" s="15" t="s">
        <v>64</v>
      </c>
      <c r="I1" s="15"/>
      <c r="J1" s="15"/>
      <c r="K1" s="15"/>
      <c r="L1" s="15"/>
    </row>
    <row r="2" spans="1:12" x14ac:dyDescent="0.25">
      <c r="H2" s="15"/>
      <c r="I2" s="15"/>
      <c r="J2" s="15"/>
      <c r="K2" s="15"/>
      <c r="L2" s="15"/>
    </row>
    <row r="3" spans="1:12" x14ac:dyDescent="0.25">
      <c r="H3" s="2" t="s">
        <v>1</v>
      </c>
      <c r="I3" s="2" t="s">
        <v>65</v>
      </c>
      <c r="J3" s="2"/>
      <c r="K3" s="2"/>
      <c r="L3" s="2"/>
    </row>
    <row r="4" spans="1:12" x14ac:dyDescent="0.25">
      <c r="H4" s="1">
        <v>1</v>
      </c>
      <c r="I4" s="1" t="s">
        <v>34</v>
      </c>
      <c r="J4" s="11" t="s">
        <v>77</v>
      </c>
    </row>
    <row r="5" spans="1:12" x14ac:dyDescent="0.25">
      <c r="H5" s="1">
        <v>2</v>
      </c>
      <c r="I5" s="1" t="s">
        <v>39</v>
      </c>
      <c r="J5" s="11" t="s">
        <v>78</v>
      </c>
    </row>
    <row r="6" spans="1:12" x14ac:dyDescent="0.25">
      <c r="H6" s="1">
        <v>4</v>
      </c>
      <c r="I6" s="1" t="s">
        <v>67</v>
      </c>
      <c r="J6" s="1" t="s">
        <v>79</v>
      </c>
    </row>
    <row r="7" spans="1:12" x14ac:dyDescent="0.25">
      <c r="H7" s="1">
        <v>5</v>
      </c>
      <c r="I7" s="1" t="s">
        <v>68</v>
      </c>
      <c r="J7" s="1" t="s">
        <v>80</v>
      </c>
    </row>
    <row r="11" spans="1:12" x14ac:dyDescent="0.25">
      <c r="A11" s="15" t="s">
        <v>70</v>
      </c>
      <c r="B11" s="15"/>
      <c r="C11" s="15"/>
      <c r="D11" s="15"/>
    </row>
    <row r="12" spans="1:12" x14ac:dyDescent="0.25">
      <c r="A12" s="15"/>
      <c r="B12" s="15"/>
      <c r="C12" s="15"/>
      <c r="D12" s="15"/>
    </row>
    <row r="13" spans="1:12" x14ac:dyDescent="0.25">
      <c r="A13" s="2" t="s">
        <v>1</v>
      </c>
      <c r="B13" s="2" t="s">
        <v>65</v>
      </c>
      <c r="C13" s="2"/>
      <c r="D13" s="2"/>
    </row>
    <row r="14" spans="1:12" x14ac:dyDescent="0.25">
      <c r="A14" s="1">
        <v>1</v>
      </c>
      <c r="B14" s="1" t="s">
        <v>38</v>
      </c>
    </row>
    <row r="15" spans="1:12" x14ac:dyDescent="0.25">
      <c r="A15" s="1">
        <v>2</v>
      </c>
      <c r="B15" s="1" t="s">
        <v>49</v>
      </c>
    </row>
    <row r="16" spans="1:12" x14ac:dyDescent="0.25">
      <c r="A16" s="1">
        <v>3</v>
      </c>
      <c r="B16" s="1" t="s">
        <v>66</v>
      </c>
    </row>
    <row r="17" spans="1:5" x14ac:dyDescent="0.25">
      <c r="A17" s="1">
        <v>4</v>
      </c>
      <c r="B17" s="1" t="s">
        <v>69</v>
      </c>
    </row>
    <row r="19" spans="1:5" x14ac:dyDescent="0.25">
      <c r="A19" s="14" t="s">
        <v>71</v>
      </c>
      <c r="B19" s="14"/>
      <c r="C19" s="14"/>
      <c r="D19" s="14"/>
    </row>
    <row r="20" spans="1:5" x14ac:dyDescent="0.25">
      <c r="A20" s="14"/>
      <c r="B20" s="14"/>
      <c r="C20" s="14"/>
      <c r="D20" s="14"/>
    </row>
    <row r="21" spans="1:5" x14ac:dyDescent="0.25">
      <c r="A21" s="10" t="s">
        <v>1</v>
      </c>
      <c r="B21" s="10" t="s">
        <v>65</v>
      </c>
      <c r="C21" s="9"/>
      <c r="D21" s="9"/>
      <c r="E21" s="8"/>
    </row>
    <row r="22" spans="1:5" x14ac:dyDescent="0.25">
      <c r="A22" s="1">
        <v>1</v>
      </c>
      <c r="B22" s="8" t="s">
        <v>61</v>
      </c>
    </row>
    <row r="23" spans="1:5" x14ac:dyDescent="0.25">
      <c r="A23" s="1">
        <v>2</v>
      </c>
      <c r="B23" s="8" t="s">
        <v>42</v>
      </c>
    </row>
    <row r="24" spans="1:5" x14ac:dyDescent="0.25">
      <c r="A24" s="1">
        <v>3</v>
      </c>
      <c r="B24" s="8" t="s">
        <v>43</v>
      </c>
    </row>
    <row r="25" spans="1:5" x14ac:dyDescent="0.25">
      <c r="A25" s="1">
        <v>4</v>
      </c>
      <c r="B25" s="8" t="s">
        <v>44</v>
      </c>
    </row>
  </sheetData>
  <mergeCells count="3">
    <mergeCell ref="H1:L2"/>
    <mergeCell ref="A11:D12"/>
    <mergeCell ref="A19:D20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E680-3CF7-4E74-9D4E-A84556A455D3}">
  <dimension ref="A1:B3"/>
  <sheetViews>
    <sheetView workbookViewId="0"/>
  </sheetViews>
  <sheetFormatPr defaultColWidth="12.7109375" defaultRowHeight="15" x14ac:dyDescent="0.25"/>
  <cols>
    <col min="1" max="1" width="42.85546875" customWidth="1"/>
    <col min="2" max="2" width="36.7109375" customWidth="1"/>
  </cols>
  <sheetData>
    <row r="1" spans="1:2" x14ac:dyDescent="0.25">
      <c r="A1" t="s">
        <v>76</v>
      </c>
      <c r="B1" t="s">
        <v>72</v>
      </c>
    </row>
    <row r="2" spans="1:2" x14ac:dyDescent="0.25">
      <c r="A2" t="s">
        <v>73</v>
      </c>
      <c r="B2" t="s">
        <v>74</v>
      </c>
    </row>
    <row r="3" spans="1:2" x14ac:dyDescent="0.25">
      <c r="A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Yubraj Kawar</dc:creator>
  <cp:lastModifiedBy>Yubraj Kawar</cp:lastModifiedBy>
  <dcterms:created xsi:type="dcterms:W3CDTF">2019-07-19T14:11:18Z</dcterms:created>
  <dcterms:modified xsi:type="dcterms:W3CDTF">2020-01-22T03:51:44Z</dcterms:modified>
</cp:coreProperties>
</file>