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Дмитрий\Desktop\Учебники\8 семестр\Методы и средства обработки изображений\Курсовая работа\"/>
    </mc:Choice>
  </mc:AlternateContent>
  <xr:revisionPtr revIDLastSave="0" documentId="13_ncr:1_{01013B03-57E3-4CF7-A257-6FF644BCFD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G7" i="1" s="1"/>
  <c r="K7" i="1" s="1"/>
  <c r="C25" i="1"/>
  <c r="F7" i="1" s="1"/>
  <c r="J7" i="1" s="1"/>
  <c r="H7" i="1" l="1"/>
  <c r="F21" i="1"/>
  <c r="F17" i="1"/>
  <c r="F13" i="1"/>
  <c r="H13" i="1" s="1"/>
  <c r="F9" i="1"/>
  <c r="F5" i="1"/>
  <c r="G21" i="1"/>
  <c r="G17" i="1"/>
  <c r="G13" i="1"/>
  <c r="G9" i="1"/>
  <c r="G5" i="1"/>
  <c r="F20" i="1"/>
  <c r="H20" i="1" s="1"/>
  <c r="F16" i="1"/>
  <c r="F12" i="1"/>
  <c r="F8" i="1"/>
  <c r="F4" i="1"/>
  <c r="H4" i="1" s="1"/>
  <c r="G20" i="1"/>
  <c r="G16" i="1"/>
  <c r="G12" i="1"/>
  <c r="G8" i="1"/>
  <c r="G4" i="1"/>
  <c r="F22" i="1"/>
  <c r="F18" i="1"/>
  <c r="F14" i="1"/>
  <c r="H14" i="1" s="1"/>
  <c r="F10" i="1"/>
  <c r="F6" i="1"/>
  <c r="G22" i="1"/>
  <c r="G18" i="1"/>
  <c r="G14" i="1"/>
  <c r="G10" i="1"/>
  <c r="G6" i="1"/>
  <c r="F3" i="1"/>
  <c r="F19" i="1"/>
  <c r="F15" i="1"/>
  <c r="F11" i="1"/>
  <c r="G3" i="1"/>
  <c r="G19" i="1"/>
  <c r="G15" i="1"/>
  <c r="G11" i="1"/>
  <c r="H3" i="1" l="1"/>
  <c r="H11" i="1"/>
  <c r="H18" i="1"/>
  <c r="H8" i="1"/>
  <c r="H17" i="1"/>
  <c r="H15" i="1"/>
  <c r="H6" i="1"/>
  <c r="H22" i="1"/>
  <c r="H12" i="1"/>
  <c r="H5" i="1"/>
  <c r="H21" i="1"/>
  <c r="H19" i="1"/>
  <c r="H10" i="1"/>
  <c r="H16" i="1"/>
  <c r="H9" i="1"/>
  <c r="K11" i="1"/>
  <c r="K22" i="1"/>
  <c r="J18" i="1"/>
  <c r="K5" i="1"/>
  <c r="K15" i="1"/>
  <c r="J15" i="1"/>
  <c r="K10" i="1"/>
  <c r="J6" i="1"/>
  <c r="J22" i="1"/>
  <c r="K16" i="1"/>
  <c r="J12" i="1"/>
  <c r="K9" i="1"/>
  <c r="J5" i="1"/>
  <c r="J21" i="1"/>
  <c r="K6" i="1"/>
  <c r="J8" i="1"/>
  <c r="J17" i="1"/>
  <c r="J19" i="1"/>
  <c r="K14" i="1"/>
  <c r="J10" i="1"/>
  <c r="K4" i="1"/>
  <c r="K20" i="1"/>
  <c r="J16" i="1"/>
  <c r="K13" i="1"/>
  <c r="J9" i="1"/>
  <c r="J11" i="1"/>
  <c r="K12" i="1"/>
  <c r="K21" i="1"/>
  <c r="K19" i="1"/>
  <c r="K3" i="1"/>
  <c r="G24" i="1"/>
  <c r="J3" i="1"/>
  <c r="F24" i="1"/>
  <c r="K18" i="1"/>
  <c r="J14" i="1"/>
  <c r="K8" i="1"/>
  <c r="J4" i="1"/>
  <c r="J20" i="1"/>
  <c r="K17" i="1"/>
  <c r="J13" i="1"/>
  <c r="H24" i="1" l="1"/>
  <c r="C27" i="1" s="1"/>
  <c r="K24" i="1"/>
  <c r="D26" i="1" s="1"/>
  <c r="J24" i="1"/>
  <c r="C26" i="1" s="1"/>
  <c r="C28" i="1" l="1"/>
  <c r="M7" i="1"/>
  <c r="M20" i="1"/>
  <c r="M19" i="1"/>
  <c r="M14" i="1"/>
  <c r="M4" i="1"/>
  <c r="M18" i="1"/>
  <c r="M22" i="1"/>
  <c r="M12" i="1"/>
  <c r="M5" i="1"/>
  <c r="M17" i="1"/>
  <c r="M16" i="1"/>
  <c r="M9" i="1"/>
  <c r="M13" i="1"/>
  <c r="M15" i="1"/>
  <c r="M8" i="1"/>
  <c r="M6" i="1"/>
  <c r="M21" i="1"/>
  <c r="M10" i="1"/>
  <c r="M11" i="1"/>
  <c r="M3" i="1"/>
  <c r="N7" i="1"/>
  <c r="N3" i="1"/>
  <c r="N9" i="1"/>
  <c r="N21" i="1"/>
  <c r="N11" i="1"/>
  <c r="N15" i="1"/>
  <c r="N10" i="1"/>
  <c r="N6" i="1"/>
  <c r="N14" i="1"/>
  <c r="N4" i="1"/>
  <c r="N12" i="1"/>
  <c r="N19" i="1"/>
  <c r="N18" i="1"/>
  <c r="N8" i="1"/>
  <c r="N22" i="1"/>
  <c r="N16" i="1"/>
  <c r="N20" i="1"/>
  <c r="N13" i="1"/>
  <c r="N5" i="1"/>
  <c r="N17" i="1"/>
</calcChain>
</file>

<file path=xl/sharedStrings.xml><?xml version="1.0" encoding="utf-8"?>
<sst xmlns="http://schemas.openxmlformats.org/spreadsheetml/2006/main" count="16" uniqueCount="16">
  <si>
    <t>x</t>
  </si>
  <si>
    <t>y</t>
  </si>
  <si>
    <t>Среднее</t>
  </si>
  <si>
    <t>x-x(ср)</t>
  </si>
  <si>
    <t>y-y(ср)</t>
  </si>
  <si>
    <t>Сигма</t>
  </si>
  <si>
    <t>(x-x(ср))^2</t>
  </si>
  <si>
    <t>(y-y(ср))^2</t>
  </si>
  <si>
    <t>Сумма</t>
  </si>
  <si>
    <t>n</t>
  </si>
  <si>
    <t>№</t>
  </si>
  <si>
    <t>t(x)</t>
  </si>
  <si>
    <t>t(y)</t>
  </si>
  <si>
    <t>(x-x(ср))(y-y(ср))</t>
  </si>
  <si>
    <t>cov(x,y)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</si>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</sst>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6" xfId="0" applyBorder="1"/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8"/>
  <sheetViews>
    <sheetView tabSelected="1" topLeftCell="A10" workbookViewId="0">
      <selection activeCell="K28" sqref="K28"/>
    </sheetView>
  </sheetViews>
  <sheetFormatPr defaultRowHeight="15" x14ac:dyDescent="0.25"/>
  <cols>
    <col min="6" max="7" width="7.140625" bestFit="1" customWidth="1"/>
    <col min="8" max="8" width="16.28515625" bestFit="1" customWidth="1"/>
    <col min="9" max="11" width="10.5703125" bestFit="1" customWidth="1"/>
  </cols>
  <sheetData>
    <row r="1" spans="2:17" ht="15.75" thickBot="1" x14ac:dyDescent="0.3"/>
    <row r="2" spans="2:17" ht="15.75" thickBot="1" x14ac:dyDescent="0.3">
      <c r="B2" s="1" t="s">
        <v>10</v>
      </c>
      <c r="C2" s="2" t="s">
        <v>0</v>
      </c>
      <c r="D2" s="3" t="s">
        <v>1</v>
      </c>
      <c r="F2" s="1" t="s">
        <v>3</v>
      </c>
      <c r="G2" s="2" t="s">
        <v>4</v>
      </c>
      <c r="H2" s="3" t="s">
        <v>13</v>
      </c>
      <c r="J2" s="1" t="s">
        <v>6</v>
      </c>
      <c r="K2" s="3" t="s">
        <v>7</v>
      </c>
      <c r="M2" s="1" t="s">
        <v>11</v>
      </c>
      <c r="N2" s="3" t="s">
        <v>12</v>
      </c>
      <c r="P2" s="14" t="s">
        <v>9</v>
      </c>
      <c r="Q2" s="15">
        <v>20</v>
      </c>
    </row>
    <row r="3" spans="2:17" x14ac:dyDescent="0.25">
      <c r="B3" s="4">
        <v>1</v>
      </c>
      <c r="C3" s="5">
        <v>4</v>
      </c>
      <c r="D3" s="6">
        <v>0.71796499999999996</v>
      </c>
      <c r="F3" s="4">
        <f>C3-$C$25</f>
        <v>-38</v>
      </c>
      <c r="G3" s="16">
        <f>D3-$D$25</f>
        <v>0.32839065000000001</v>
      </c>
      <c r="H3" s="6">
        <f>F3*G3</f>
        <v>-12.4788447</v>
      </c>
      <c r="J3" s="4">
        <f>F3*F3</f>
        <v>1444</v>
      </c>
      <c r="K3" s="6">
        <f>G3*G3</f>
        <v>0.1078404190074225</v>
      </c>
      <c r="M3" s="12">
        <f>F3/$C$26</f>
        <v>-1.647508942095828</v>
      </c>
      <c r="N3" s="6">
        <f>G3/$D$26</f>
        <v>2.194827307022682</v>
      </c>
    </row>
    <row r="4" spans="2:17" x14ac:dyDescent="0.25">
      <c r="B4" s="4">
        <v>2</v>
      </c>
      <c r="C4" s="5">
        <v>8</v>
      </c>
      <c r="D4" s="6">
        <v>0.655281</v>
      </c>
      <c r="F4" s="4">
        <f>C4-$C$25</f>
        <v>-34</v>
      </c>
      <c r="G4" s="16">
        <f>D4-$D$25</f>
        <v>0.26570665000000004</v>
      </c>
      <c r="H4" s="6">
        <f t="shared" ref="H4:H22" si="0">F4*G4</f>
        <v>-9.0340261000000019</v>
      </c>
      <c r="J4" s="4">
        <f>F4*F4</f>
        <v>1156</v>
      </c>
      <c r="K4" s="6">
        <f>G4*G4</f>
        <v>7.0600023854222524E-2</v>
      </c>
      <c r="M4" s="12">
        <f>F4/$C$26</f>
        <v>-1.4740869481910039</v>
      </c>
      <c r="N4" s="6">
        <f>G4/$D$26</f>
        <v>1.7758733723920532</v>
      </c>
    </row>
    <row r="5" spans="2:17" x14ac:dyDescent="0.25">
      <c r="B5" s="4">
        <v>3</v>
      </c>
      <c r="C5" s="5">
        <v>12</v>
      </c>
      <c r="D5" s="6">
        <v>0.60158800000000001</v>
      </c>
      <c r="F5" s="4">
        <f>C5-$C$25</f>
        <v>-30</v>
      </c>
      <c r="G5" s="16">
        <f>D5-$D$25</f>
        <v>0.21201365000000005</v>
      </c>
      <c r="H5" s="6">
        <f t="shared" si="0"/>
        <v>-6.3604095000000012</v>
      </c>
      <c r="J5" s="4">
        <f>F5*F5</f>
        <v>900</v>
      </c>
      <c r="K5" s="6">
        <f>G5*G5</f>
        <v>4.4949787786322526E-2</v>
      </c>
      <c r="M5" s="12">
        <f>F5/$C$26</f>
        <v>-1.3006649542861799</v>
      </c>
      <c r="N5" s="6">
        <f>G5/$D$26</f>
        <v>1.4170115637627003</v>
      </c>
    </row>
    <row r="6" spans="2:17" x14ac:dyDescent="0.25">
      <c r="B6" s="4">
        <v>4</v>
      </c>
      <c r="C6" s="5">
        <v>16</v>
      </c>
      <c r="D6" s="6">
        <v>0.55484299999999998</v>
      </c>
      <c r="F6" s="4">
        <f>C6-$C$25</f>
        <v>-26</v>
      </c>
      <c r="G6" s="16">
        <f>D6-$D$25</f>
        <v>0.16526865000000002</v>
      </c>
      <c r="H6" s="6">
        <f t="shared" si="0"/>
        <v>-4.2969849</v>
      </c>
      <c r="J6" s="4">
        <f>F6*F6</f>
        <v>676</v>
      </c>
      <c r="K6" s="6">
        <f>G6*G6</f>
        <v>2.7313726672822506E-2</v>
      </c>
      <c r="M6" s="12">
        <f>F6/$C$26</f>
        <v>-1.1272429603813559</v>
      </c>
      <c r="N6" s="6">
        <f>G6/$D$26</f>
        <v>1.1045873139651639</v>
      </c>
    </row>
    <row r="7" spans="2:17" x14ac:dyDescent="0.25">
      <c r="B7" s="4">
        <v>5</v>
      </c>
      <c r="C7" s="5">
        <v>20</v>
      </c>
      <c r="D7" s="6">
        <v>0.51570899999999997</v>
      </c>
      <c r="F7" s="4">
        <f>C7-$C$25</f>
        <v>-22</v>
      </c>
      <c r="G7" s="16">
        <f>D7-$D$25</f>
        <v>0.12613465000000001</v>
      </c>
      <c r="H7" s="6">
        <f t="shared" si="0"/>
        <v>-2.7749623000000003</v>
      </c>
      <c r="J7" s="4">
        <f>F7*F7</f>
        <v>484</v>
      </c>
      <c r="K7" s="6">
        <f>G7*G7</f>
        <v>1.5909949930622502E-2</v>
      </c>
      <c r="M7" s="12">
        <f>F7/$C$26</f>
        <v>-0.95382096647653192</v>
      </c>
      <c r="N7" s="6">
        <f>G7/$D$26</f>
        <v>0.8430318408327051</v>
      </c>
    </row>
    <row r="8" spans="2:17" x14ac:dyDescent="0.25">
      <c r="B8" s="4">
        <v>6</v>
      </c>
      <c r="C8" s="5">
        <v>24</v>
      </c>
      <c r="D8" s="6">
        <v>0.48077799999999998</v>
      </c>
      <c r="F8" s="4">
        <f>C8-$C$25</f>
        <v>-18</v>
      </c>
      <c r="G8" s="16">
        <f>D8-$D$25</f>
        <v>9.1203650000000025E-2</v>
      </c>
      <c r="H8" s="6">
        <f t="shared" si="0"/>
        <v>-1.6416657000000003</v>
      </c>
      <c r="J8" s="4">
        <f>F8*F8</f>
        <v>324</v>
      </c>
      <c r="K8" s="6">
        <f>G8*G8</f>
        <v>8.3181057733225042E-3</v>
      </c>
      <c r="M8" s="12">
        <f>F8/$C$26</f>
        <v>-0.78039897257170798</v>
      </c>
      <c r="N8" s="6">
        <f>G8/$D$26</f>
        <v>0.60956748165679897</v>
      </c>
    </row>
    <row r="9" spans="2:17" x14ac:dyDescent="0.25">
      <c r="B9" s="4">
        <v>7</v>
      </c>
      <c r="C9" s="5">
        <v>28</v>
      </c>
      <c r="D9" s="6">
        <v>0.44786199999999998</v>
      </c>
      <c r="F9" s="4">
        <f>C9-$C$25</f>
        <v>-14</v>
      </c>
      <c r="G9" s="16">
        <f>D9-$D$25</f>
        <v>5.8287650000000024E-2</v>
      </c>
      <c r="H9" s="6">
        <f t="shared" si="0"/>
        <v>-0.81602710000000034</v>
      </c>
      <c r="J9" s="4">
        <f>F9*F9</f>
        <v>196</v>
      </c>
      <c r="K9" s="6">
        <f>G9*G9</f>
        <v>3.3974501425225027E-3</v>
      </c>
      <c r="M9" s="12">
        <f>F9/$C$26</f>
        <v>-0.60697697866688394</v>
      </c>
      <c r="N9" s="6">
        <f>G9/$D$26</f>
        <v>0.38957054922903772</v>
      </c>
    </row>
    <row r="10" spans="2:17" x14ac:dyDescent="0.25">
      <c r="B10" s="4">
        <v>8</v>
      </c>
      <c r="C10" s="5">
        <v>32</v>
      </c>
      <c r="D10" s="6">
        <v>0.41526999999999997</v>
      </c>
      <c r="F10" s="4">
        <f>C10-$C$25</f>
        <v>-10</v>
      </c>
      <c r="G10" s="16">
        <f>D10-$D$25</f>
        <v>2.5695650000000014E-2</v>
      </c>
      <c r="H10" s="6">
        <f t="shared" si="0"/>
        <v>-0.25695650000000014</v>
      </c>
      <c r="J10" s="4">
        <f>F10*F10</f>
        <v>100</v>
      </c>
      <c r="K10" s="6">
        <f>G10*G10</f>
        <v>6.6026642892250077E-4</v>
      </c>
      <c r="M10" s="12">
        <f>F10/$C$26</f>
        <v>-0.43355498476205995</v>
      </c>
      <c r="N10" s="6">
        <f>G10/$D$26</f>
        <v>0.17173909881934035</v>
      </c>
    </row>
    <row r="11" spans="2:17" x14ac:dyDescent="0.25">
      <c r="B11" s="4">
        <v>9</v>
      </c>
      <c r="C11" s="5">
        <v>36</v>
      </c>
      <c r="D11" s="6">
        <v>0.38514100000000001</v>
      </c>
      <c r="F11" s="4">
        <f>C11-$C$25</f>
        <v>-6</v>
      </c>
      <c r="G11" s="16">
        <f>D11-$D$25</f>
        <v>-4.4333499999999471E-3</v>
      </c>
      <c r="H11" s="6">
        <f t="shared" si="0"/>
        <v>2.6600099999999682E-2</v>
      </c>
      <c r="J11" s="4">
        <f>F11*F11</f>
        <v>36</v>
      </c>
      <c r="K11" s="6">
        <f>G11*G11</f>
        <v>1.9654592222499531E-5</v>
      </c>
      <c r="M11" s="12">
        <f>F11/$C$26</f>
        <v>-0.26013299085723596</v>
      </c>
      <c r="N11" s="6">
        <f>G11/$D$26</f>
        <v>-2.963067810118495E-2</v>
      </c>
    </row>
    <row r="12" spans="2:17" x14ac:dyDescent="0.25">
      <c r="B12" s="4">
        <v>10</v>
      </c>
      <c r="C12" s="5">
        <v>40</v>
      </c>
      <c r="D12" s="6">
        <v>0.35808299999999998</v>
      </c>
      <c r="F12" s="4">
        <f>C12-$C$25</f>
        <v>-2</v>
      </c>
      <c r="G12" s="16">
        <f>D12-$D$25</f>
        <v>-3.1491349999999974E-2</v>
      </c>
      <c r="H12" s="6">
        <f t="shared" si="0"/>
        <v>6.2982699999999947E-2</v>
      </c>
      <c r="J12" s="4">
        <f>F12*F12</f>
        <v>4</v>
      </c>
      <c r="K12" s="6">
        <f>G12*G12</f>
        <v>9.9170512482249832E-4</v>
      </c>
      <c r="M12" s="12">
        <f>F12/$C$26</f>
        <v>-8.6710996952411995E-2</v>
      </c>
      <c r="N12" s="6">
        <f>G12/$D$26</f>
        <v>-0.21047516095543123</v>
      </c>
    </row>
    <row r="13" spans="2:17" x14ac:dyDescent="0.25">
      <c r="B13" s="4">
        <v>11</v>
      </c>
      <c r="C13" s="5">
        <v>44</v>
      </c>
      <c r="D13" s="6">
        <v>0.33370100000000003</v>
      </c>
      <c r="F13" s="4">
        <f>C13-$C$25</f>
        <v>2</v>
      </c>
      <c r="G13" s="16">
        <f>D13-$D$25</f>
        <v>-5.5873349999999933E-2</v>
      </c>
      <c r="H13" s="6">
        <f t="shared" si="0"/>
        <v>-0.11174669999999987</v>
      </c>
      <c r="J13" s="4">
        <f>F13*F13</f>
        <v>4</v>
      </c>
      <c r="K13" s="6">
        <f>G13*G13</f>
        <v>3.1218312402224923E-3</v>
      </c>
      <c r="M13" s="12">
        <f>F13/$C$26</f>
        <v>8.6710996952411995E-2</v>
      </c>
      <c r="N13" s="6">
        <f>G13/$D$26</f>
        <v>-0.37343436640122252</v>
      </c>
    </row>
    <row r="14" spans="2:17" x14ac:dyDescent="0.25">
      <c r="B14" s="4">
        <v>12</v>
      </c>
      <c r="C14" s="5">
        <v>48</v>
      </c>
      <c r="D14" s="6">
        <v>0.313141</v>
      </c>
      <c r="F14" s="4">
        <f>C14-$C$25</f>
        <v>6</v>
      </c>
      <c r="G14" s="16">
        <f>D14-$D$25</f>
        <v>-7.6433349999999955E-2</v>
      </c>
      <c r="H14" s="6">
        <f t="shared" si="0"/>
        <v>-0.45860009999999973</v>
      </c>
      <c r="J14" s="4">
        <f>F14*F14</f>
        <v>36</v>
      </c>
      <c r="K14" s="6">
        <f>G14*G14</f>
        <v>5.8420569922224934E-3</v>
      </c>
      <c r="M14" s="12">
        <f>F14/$C$26</f>
        <v>0.26013299085723596</v>
      </c>
      <c r="N14" s="6">
        <f>G14/$D$26</f>
        <v>-0.51084890433762964</v>
      </c>
    </row>
    <row r="15" spans="2:17" x14ac:dyDescent="0.25">
      <c r="B15" s="4">
        <v>13</v>
      </c>
      <c r="C15" s="5">
        <v>52</v>
      </c>
      <c r="D15" s="6">
        <v>0.29728700000000002</v>
      </c>
      <c r="F15" s="4">
        <f>C15-$C$25</f>
        <v>10</v>
      </c>
      <c r="G15" s="16">
        <f>D15-$D$25</f>
        <v>-9.2287349999999935E-2</v>
      </c>
      <c r="H15" s="6">
        <f t="shared" si="0"/>
        <v>-0.92287349999999935</v>
      </c>
      <c r="J15" s="4">
        <f>F15*F15</f>
        <v>100</v>
      </c>
      <c r="K15" s="6">
        <f>G15*G15</f>
        <v>8.5169549700224879E-3</v>
      </c>
      <c r="M15" s="12">
        <f>F15/$C$26</f>
        <v>0.43355498476205995</v>
      </c>
      <c r="N15" s="6">
        <f>G15/$D$26</f>
        <v>-0.61681048432030439</v>
      </c>
    </row>
    <row r="16" spans="2:17" x14ac:dyDescent="0.25">
      <c r="B16" s="4">
        <v>14</v>
      </c>
      <c r="C16" s="5">
        <v>56</v>
      </c>
      <c r="D16" s="6">
        <v>0.28208100000000003</v>
      </c>
      <c r="F16" s="4">
        <f>C16-$C$25</f>
        <v>14</v>
      </c>
      <c r="G16" s="16">
        <f>D16-$D$25</f>
        <v>-0.10749334999999993</v>
      </c>
      <c r="H16" s="6">
        <f t="shared" si="0"/>
        <v>-1.504906899999999</v>
      </c>
      <c r="J16" s="4">
        <f>F16*F16</f>
        <v>196</v>
      </c>
      <c r="K16" s="6">
        <f>G16*G16</f>
        <v>1.1554820294222485E-2</v>
      </c>
      <c r="M16" s="12">
        <f>F16/$C$26</f>
        <v>0.60697697866688394</v>
      </c>
      <c r="N16" s="6">
        <f>G16/$D$26</f>
        <v>-0.71844110026685126</v>
      </c>
    </row>
    <row r="17" spans="2:14" x14ac:dyDescent="0.25">
      <c r="B17" s="4">
        <v>15</v>
      </c>
      <c r="C17" s="5">
        <v>60</v>
      </c>
      <c r="D17" s="6">
        <v>0.268737</v>
      </c>
      <c r="F17" s="4">
        <f>C17-$C$25</f>
        <v>18</v>
      </c>
      <c r="G17" s="16">
        <f>D17-$D$25</f>
        <v>-0.12083734999999995</v>
      </c>
      <c r="H17" s="6">
        <f t="shared" si="0"/>
        <v>-2.1750722999999992</v>
      </c>
      <c r="J17" s="4">
        <f>F17*F17</f>
        <v>324</v>
      </c>
      <c r="K17" s="6">
        <f>G17*G17</f>
        <v>1.4601665155022489E-2</v>
      </c>
      <c r="M17" s="12">
        <f>F17/$C$26</f>
        <v>0.78039897257170798</v>
      </c>
      <c r="N17" s="6">
        <f>G17/$D$26</f>
        <v>-0.80762687819600587</v>
      </c>
    </row>
    <row r="18" spans="2:14" x14ac:dyDescent="0.25">
      <c r="B18" s="4">
        <v>16</v>
      </c>
      <c r="C18" s="5">
        <v>64</v>
      </c>
      <c r="D18" s="6">
        <v>0.25580199999999997</v>
      </c>
      <c r="F18" s="4">
        <f>C18-$C$25</f>
        <v>22</v>
      </c>
      <c r="G18" s="16">
        <f>D18-$D$25</f>
        <v>-0.13377234999999998</v>
      </c>
      <c r="H18" s="6">
        <f t="shared" si="0"/>
        <v>-2.9429916999999994</v>
      </c>
      <c r="J18" s="4">
        <f>F18*F18</f>
        <v>484</v>
      </c>
      <c r="K18" s="6">
        <f>G18*G18</f>
        <v>1.7895041624522497E-2</v>
      </c>
      <c r="M18" s="12">
        <f>F18/$C$26</f>
        <v>0.95382096647653192</v>
      </c>
      <c r="N18" s="6">
        <f>G18/$D$26</f>
        <v>-0.89407906925667846</v>
      </c>
    </row>
    <row r="19" spans="2:14" x14ac:dyDescent="0.25">
      <c r="B19" s="4">
        <v>17</v>
      </c>
      <c r="C19" s="5">
        <v>68</v>
      </c>
      <c r="D19" s="6">
        <v>0.243113</v>
      </c>
      <c r="F19" s="4">
        <f>C19-$C$25</f>
        <v>26</v>
      </c>
      <c r="G19" s="16">
        <f>D19-$D$25</f>
        <v>-0.14646134999999996</v>
      </c>
      <c r="H19" s="6">
        <f t="shared" si="0"/>
        <v>-3.807995099999999</v>
      </c>
      <c r="J19" s="4">
        <f>F19*F19</f>
        <v>676</v>
      </c>
      <c r="K19" s="6">
        <f>G19*G19</f>
        <v>2.1450927043822489E-2</v>
      </c>
      <c r="M19" s="12">
        <f>F19/$C$26</f>
        <v>1.1272429603813559</v>
      </c>
      <c r="N19" s="6">
        <f>G19/$D$26</f>
        <v>-0.97888709804437612</v>
      </c>
    </row>
    <row r="20" spans="2:14" x14ac:dyDescent="0.25">
      <c r="B20" s="4">
        <v>18</v>
      </c>
      <c r="C20" s="5">
        <v>72</v>
      </c>
      <c r="D20" s="6">
        <v>0.231687</v>
      </c>
      <c r="F20" s="4">
        <f>C20-$C$25</f>
        <v>30</v>
      </c>
      <c r="G20" s="16">
        <f>D20-$D$25</f>
        <v>-0.15788734999999995</v>
      </c>
      <c r="H20" s="6">
        <f t="shared" si="0"/>
        <v>-4.736620499999999</v>
      </c>
      <c r="J20" s="4">
        <f>F20*F20</f>
        <v>900</v>
      </c>
      <c r="K20" s="6">
        <f>G20*G20</f>
        <v>2.4928415290022484E-2</v>
      </c>
      <c r="M20" s="12">
        <f>F20/$C$26</f>
        <v>1.3006649542861799</v>
      </c>
      <c r="N20" s="6">
        <f>G20/$D$26</f>
        <v>-1.0552537571135097</v>
      </c>
    </row>
    <row r="21" spans="2:14" x14ac:dyDescent="0.25">
      <c r="B21" s="4">
        <v>19</v>
      </c>
      <c r="C21" s="5">
        <v>76</v>
      </c>
      <c r="D21" s="6">
        <v>0.22154799999999999</v>
      </c>
      <c r="F21" s="4">
        <f>C21-$C$25</f>
        <v>34</v>
      </c>
      <c r="G21" s="16">
        <f>D21-$D$25</f>
        <v>-0.16802634999999996</v>
      </c>
      <c r="H21" s="6">
        <f t="shared" si="0"/>
        <v>-5.7128958999999986</v>
      </c>
      <c r="J21" s="4">
        <f>F21*F21</f>
        <v>1156</v>
      </c>
      <c r="K21" s="6">
        <f>G21*G21</f>
        <v>2.8232854294322488E-2</v>
      </c>
      <c r="M21" s="12">
        <f>F21/$C$26</f>
        <v>1.4740869481910039</v>
      </c>
      <c r="N21" s="6">
        <f>G21/$D$26</f>
        <v>-1.1230186403886668</v>
      </c>
    </row>
    <row r="22" spans="2:14" ht="15.75" thickBot="1" x14ac:dyDescent="0.3">
      <c r="B22" s="7">
        <v>20</v>
      </c>
      <c r="C22" s="8">
        <v>80</v>
      </c>
      <c r="D22" s="9">
        <v>0.21187</v>
      </c>
      <c r="F22" s="7">
        <f>C22-$C$25</f>
        <v>38</v>
      </c>
      <c r="G22" s="17">
        <f>D22-$D$25</f>
        <v>-0.17770434999999996</v>
      </c>
      <c r="H22" s="9">
        <f t="shared" si="0"/>
        <v>-6.7527652999999983</v>
      </c>
      <c r="J22" s="7">
        <f>F22*F22</f>
        <v>1444</v>
      </c>
      <c r="K22" s="9">
        <f>G22*G22</f>
        <v>3.1578836008922487E-2</v>
      </c>
      <c r="M22" s="13">
        <f>F22/$C$26</f>
        <v>1.647508942095828</v>
      </c>
      <c r="N22" s="9">
        <f>G22/$D$26</f>
        <v>-1.1877023902986157</v>
      </c>
    </row>
    <row r="23" spans="2:14" ht="15.75" thickBot="1" x14ac:dyDescent="0.3"/>
    <row r="24" spans="2:14" ht="15.75" thickBot="1" x14ac:dyDescent="0.3">
      <c r="B24" s="21" t="s">
        <v>8</v>
      </c>
      <c r="C24" s="18"/>
      <c r="D24" s="18"/>
      <c r="E24" s="18"/>
      <c r="F24" s="18">
        <f t="shared" ref="F24:H24" si="1">SUM(F3:F22)</f>
        <v>0</v>
      </c>
      <c r="G24" s="18">
        <f t="shared" si="1"/>
        <v>8.0491169285323849E-16</v>
      </c>
      <c r="H24" s="19">
        <f t="shared" si="1"/>
        <v>-66.696761999999993</v>
      </c>
      <c r="I24" s="18"/>
      <c r="J24" s="18">
        <f>SUM(J3:J22)</f>
        <v>10640</v>
      </c>
      <c r="K24" s="20">
        <f>SUM(K3:K22)</f>
        <v>0.44772449222654986</v>
      </c>
    </row>
    <row r="25" spans="2:14" x14ac:dyDescent="0.25">
      <c r="B25" s="10" t="s">
        <v>2</v>
      </c>
      <c r="C25" s="2">
        <f>AVERAGE(C3:C22)</f>
        <v>42</v>
      </c>
      <c r="D25" s="22">
        <f>AVERAGE(D3:D22)</f>
        <v>0.38957434999999996</v>
      </c>
    </row>
    <row r="26" spans="2:14" ht="15.75" thickBot="1" x14ac:dyDescent="0.3">
      <c r="B26" s="11" t="s">
        <v>5</v>
      </c>
      <c r="C26" s="17">
        <f>SQRT(J24/$Q$2)</f>
        <v>23.065125189341593</v>
      </c>
      <c r="D26" s="9">
        <f>SQRT(K24/$Q$2)</f>
        <v>0.14962026804991191</v>
      </c>
    </row>
    <row r="27" spans="2:14" x14ac:dyDescent="0.25">
      <c r="B27" s="10" t="s">
        <v>14</v>
      </c>
      <c r="C27" s="22">
        <f>H24/Q2</f>
        <v>-3.3348380999999998</v>
      </c>
    </row>
    <row r="28" spans="2:14" ht="15.75" thickBot="1" x14ac:dyDescent="0.3">
      <c r="B28" s="11" t="s">
        <v>15</v>
      </c>
      <c r="C28" s="9">
        <f>C27/(C26*D26)</f>
        <v>-0.96633678075427576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2015-06-05T18:19:34Z</dcterms:created>
  <dcterms:modified xsi:type="dcterms:W3CDTF">2020-05-06T11:56:14Z</dcterms:modified>
</cp:coreProperties>
</file>