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Дмитрий\Desktop\Учебники\8 семестр\Методы и средства обработки изображений\Курсовая работа\"/>
    </mc:Choice>
  </mc:AlternateContent>
  <xr:revisionPtr revIDLastSave="0" documentId="13_ncr:1_{8CDFD723-9FA7-4B86-9137-C94C4A4CB0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3" sheetId="3" r:id="rId2"/>
    <sheet name="Лист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3" l="1"/>
  <c r="C47" i="2"/>
  <c r="C46" i="2"/>
  <c r="D46" i="2"/>
  <c r="D45" i="2"/>
  <c r="C45" i="2"/>
  <c r="G39" i="2"/>
  <c r="K39" i="2" s="1"/>
  <c r="G38" i="2"/>
  <c r="G37" i="2"/>
  <c r="G34" i="2"/>
  <c r="K34" i="2" s="1"/>
  <c r="G33" i="2"/>
  <c r="G31" i="2"/>
  <c r="K31" i="2" s="1"/>
  <c r="G30" i="2"/>
  <c r="G27" i="2"/>
  <c r="K27" i="2" s="1"/>
  <c r="G21" i="2"/>
  <c r="G18" i="2"/>
  <c r="K18" i="2" s="1"/>
  <c r="G17" i="2"/>
  <c r="K17" i="2" s="1"/>
  <c r="G15" i="2"/>
  <c r="K15" i="2" s="1"/>
  <c r="G14" i="2"/>
  <c r="K14" i="2" s="1"/>
  <c r="G11" i="2"/>
  <c r="K11" i="2" s="1"/>
  <c r="K9" i="2"/>
  <c r="G9" i="2"/>
  <c r="K6" i="2"/>
  <c r="G6" i="2"/>
  <c r="G5" i="2"/>
  <c r="G3" i="2"/>
  <c r="K3" i="2" s="1"/>
  <c r="C45" i="1"/>
  <c r="F10" i="1" s="1"/>
  <c r="J10" i="1" s="1"/>
  <c r="F39" i="2" l="1"/>
  <c r="F35" i="2"/>
  <c r="F31" i="2"/>
  <c r="F27" i="2"/>
  <c r="F23" i="2"/>
  <c r="F19" i="2"/>
  <c r="F15" i="2"/>
  <c r="F11" i="2"/>
  <c r="F7" i="2"/>
  <c r="F3" i="2"/>
  <c r="F40" i="2"/>
  <c r="F5" i="2"/>
  <c r="F21" i="2"/>
  <c r="F34" i="2"/>
  <c r="F38" i="2"/>
  <c r="F6" i="2"/>
  <c r="F25" i="2"/>
  <c r="G40" i="2"/>
  <c r="G36" i="2"/>
  <c r="G32" i="2"/>
  <c r="G28" i="2"/>
  <c r="G24" i="2"/>
  <c r="G20" i="2"/>
  <c r="G16" i="2"/>
  <c r="G12" i="2"/>
  <c r="G8" i="2"/>
  <c r="G4" i="2"/>
  <c r="G41" i="2"/>
  <c r="F8" i="2"/>
  <c r="F18" i="2"/>
  <c r="F24" i="2"/>
  <c r="F37" i="2"/>
  <c r="F12" i="2"/>
  <c r="F22" i="2"/>
  <c r="F28" i="2"/>
  <c r="F13" i="2"/>
  <c r="F16" i="2"/>
  <c r="G19" i="2"/>
  <c r="G22" i="2"/>
  <c r="G25" i="2"/>
  <c r="F26" i="2"/>
  <c r="F29" i="2"/>
  <c r="K30" i="2"/>
  <c r="F32" i="2"/>
  <c r="K33" i="2"/>
  <c r="G35" i="2"/>
  <c r="K38" i="2"/>
  <c r="F42" i="2"/>
  <c r="F9" i="2"/>
  <c r="F10" i="2"/>
  <c r="F4" i="2"/>
  <c r="K5" i="2"/>
  <c r="G7" i="2"/>
  <c r="G10" i="2"/>
  <c r="G13" i="2"/>
  <c r="F14" i="2"/>
  <c r="F17" i="2"/>
  <c r="F20" i="2"/>
  <c r="K21" i="2"/>
  <c r="G23" i="2"/>
  <c r="G44" i="2" s="1"/>
  <c r="G26" i="2"/>
  <c r="G29" i="2"/>
  <c r="F30" i="2"/>
  <c r="F33" i="2"/>
  <c r="F36" i="2"/>
  <c r="K37" i="2"/>
  <c r="F41" i="2"/>
  <c r="G42" i="2"/>
  <c r="F3" i="1"/>
  <c r="D45" i="1"/>
  <c r="F26" i="1"/>
  <c r="J26" i="1" s="1"/>
  <c r="F28" i="1"/>
  <c r="J28" i="1" s="1"/>
  <c r="F36" i="1"/>
  <c r="J36" i="1" s="1"/>
  <c r="F38" i="1"/>
  <c r="J38" i="1" s="1"/>
  <c r="F40" i="1"/>
  <c r="F42" i="1"/>
  <c r="J42" i="1" s="1"/>
  <c r="G26" i="1" l="1"/>
  <c r="G3" i="1"/>
  <c r="K3" i="1" s="1"/>
  <c r="H33" i="2"/>
  <c r="J33" i="2"/>
  <c r="K42" i="2"/>
  <c r="J36" i="2"/>
  <c r="H36" i="2"/>
  <c r="K26" i="2"/>
  <c r="H17" i="2"/>
  <c r="J17" i="2"/>
  <c r="K7" i="2"/>
  <c r="K35" i="2"/>
  <c r="H29" i="2"/>
  <c r="J29" i="2"/>
  <c r="K19" i="2"/>
  <c r="J28" i="2"/>
  <c r="H28" i="2"/>
  <c r="J12" i="2"/>
  <c r="H12" i="2"/>
  <c r="K41" i="2"/>
  <c r="K16" i="2"/>
  <c r="K32" i="2"/>
  <c r="J6" i="2"/>
  <c r="H6" i="2"/>
  <c r="F44" i="2"/>
  <c r="H3" i="2"/>
  <c r="J3" i="2"/>
  <c r="H19" i="2"/>
  <c r="J19" i="2"/>
  <c r="H35" i="2"/>
  <c r="J35" i="2"/>
  <c r="H41" i="2"/>
  <c r="J41" i="2"/>
  <c r="J14" i="2"/>
  <c r="H14" i="2"/>
  <c r="J26" i="2"/>
  <c r="H26" i="2"/>
  <c r="H16" i="2"/>
  <c r="J16" i="2"/>
  <c r="J22" i="2"/>
  <c r="H22" i="2"/>
  <c r="H24" i="2"/>
  <c r="J24" i="2"/>
  <c r="K4" i="2"/>
  <c r="K20" i="2"/>
  <c r="K36" i="2"/>
  <c r="J38" i="2"/>
  <c r="H38" i="2"/>
  <c r="J7" i="2"/>
  <c r="H7" i="2"/>
  <c r="J23" i="2"/>
  <c r="H23" i="2"/>
  <c r="J39" i="2"/>
  <c r="H39" i="2"/>
  <c r="K23" i="2"/>
  <c r="K13" i="2"/>
  <c r="J4" i="2"/>
  <c r="H4" i="2"/>
  <c r="J42" i="2"/>
  <c r="H42" i="2"/>
  <c r="H32" i="2"/>
  <c r="J32" i="2"/>
  <c r="K25" i="2"/>
  <c r="H13" i="2"/>
  <c r="J13" i="2"/>
  <c r="H37" i="2"/>
  <c r="J37" i="2"/>
  <c r="J18" i="2"/>
  <c r="H18" i="2"/>
  <c r="K8" i="2"/>
  <c r="K24" i="2"/>
  <c r="K40" i="2"/>
  <c r="J34" i="2"/>
  <c r="H34" i="2"/>
  <c r="H5" i="2"/>
  <c r="J5" i="2"/>
  <c r="H11" i="2"/>
  <c r="J11" i="2"/>
  <c r="J27" i="2"/>
  <c r="H27" i="2"/>
  <c r="J30" i="2"/>
  <c r="H30" i="2"/>
  <c r="K29" i="2"/>
  <c r="H20" i="2"/>
  <c r="J20" i="2"/>
  <c r="K10" i="2"/>
  <c r="J10" i="2"/>
  <c r="H10" i="2"/>
  <c r="H9" i="2"/>
  <c r="J9" i="2"/>
  <c r="K22" i="2"/>
  <c r="J8" i="2"/>
  <c r="H8" i="2"/>
  <c r="K12" i="2"/>
  <c r="K28" i="2"/>
  <c r="H25" i="2"/>
  <c r="J25" i="2"/>
  <c r="H21" i="2"/>
  <c r="J21" i="2"/>
  <c r="J40" i="2"/>
  <c r="H40" i="2"/>
  <c r="J15" i="2"/>
  <c r="H15" i="2"/>
  <c r="J31" i="2"/>
  <c r="H31" i="2"/>
  <c r="H3" i="1"/>
  <c r="J3" i="1"/>
  <c r="G38" i="1"/>
  <c r="K38" i="1" s="1"/>
  <c r="G15" i="1"/>
  <c r="G34" i="1"/>
  <c r="G30" i="1"/>
  <c r="G23" i="1"/>
  <c r="G42" i="1"/>
  <c r="F32" i="1"/>
  <c r="J32" i="1" s="1"/>
  <c r="F13" i="1"/>
  <c r="F41" i="1"/>
  <c r="J41" i="1" s="1"/>
  <c r="F37" i="1"/>
  <c r="J37" i="1" s="1"/>
  <c r="F30" i="1"/>
  <c r="J30" i="1" s="1"/>
  <c r="F25" i="1"/>
  <c r="F23" i="1"/>
  <c r="J23" i="1" s="1"/>
  <c r="F24" i="1"/>
  <c r="J24" i="1" s="1"/>
  <c r="F39" i="1"/>
  <c r="J39" i="1" s="1"/>
  <c r="F34" i="1"/>
  <c r="J34" i="1" s="1"/>
  <c r="K23" i="1"/>
  <c r="G41" i="1"/>
  <c r="H41" i="1" s="1"/>
  <c r="G37" i="1"/>
  <c r="G33" i="1"/>
  <c r="G29" i="1"/>
  <c r="G25" i="1"/>
  <c r="G40" i="1"/>
  <c r="G36" i="1"/>
  <c r="H36" i="1" s="1"/>
  <c r="G32" i="1"/>
  <c r="G28" i="1"/>
  <c r="G24" i="1"/>
  <c r="K42" i="1"/>
  <c r="K34" i="1"/>
  <c r="K30" i="1"/>
  <c r="K26" i="1"/>
  <c r="G39" i="1"/>
  <c r="G35" i="1"/>
  <c r="G31" i="1"/>
  <c r="G27" i="1"/>
  <c r="J25" i="1"/>
  <c r="J40" i="1"/>
  <c r="F35" i="1"/>
  <c r="F31" i="1"/>
  <c r="F27" i="1"/>
  <c r="H42" i="1"/>
  <c r="H30" i="1"/>
  <c r="H26" i="1"/>
  <c r="F33" i="1"/>
  <c r="F29" i="1"/>
  <c r="H40" i="1"/>
  <c r="H28" i="1"/>
  <c r="G7" i="1"/>
  <c r="K7" i="1" s="1"/>
  <c r="F7" i="1"/>
  <c r="J7" i="1" s="1"/>
  <c r="H25" i="1" l="1"/>
  <c r="H34" i="1"/>
  <c r="J44" i="2"/>
  <c r="K44" i="2"/>
  <c r="H44" i="2"/>
  <c r="H23" i="1"/>
  <c r="H24" i="1"/>
  <c r="H38" i="1"/>
  <c r="H37" i="1"/>
  <c r="K27" i="1"/>
  <c r="K31" i="1"/>
  <c r="K36" i="1"/>
  <c r="K33" i="1"/>
  <c r="K32" i="1"/>
  <c r="H32" i="1"/>
  <c r="K35" i="1"/>
  <c r="K24" i="1"/>
  <c r="K40" i="1"/>
  <c r="K37" i="1"/>
  <c r="K29" i="1"/>
  <c r="H39" i="1"/>
  <c r="K39" i="1"/>
  <c r="K28" i="1"/>
  <c r="K25" i="1"/>
  <c r="K41" i="1"/>
  <c r="J29" i="1"/>
  <c r="H29" i="1"/>
  <c r="J33" i="1"/>
  <c r="H33" i="1"/>
  <c r="H35" i="1"/>
  <c r="J35" i="1"/>
  <c r="H27" i="1"/>
  <c r="J27" i="1"/>
  <c r="J31" i="1"/>
  <c r="H31" i="1"/>
  <c r="H7" i="1"/>
  <c r="F21" i="1"/>
  <c r="J21" i="1" s="1"/>
  <c r="F17" i="1"/>
  <c r="F9" i="1"/>
  <c r="F5" i="1"/>
  <c r="G21" i="1"/>
  <c r="G17" i="1"/>
  <c r="G13" i="1"/>
  <c r="H13" i="1" s="1"/>
  <c r="G9" i="1"/>
  <c r="G5" i="1"/>
  <c r="F20" i="1"/>
  <c r="F16" i="1"/>
  <c r="F12" i="1"/>
  <c r="F8" i="1"/>
  <c r="F4" i="1"/>
  <c r="G20" i="1"/>
  <c r="G16" i="1"/>
  <c r="G12" i="1"/>
  <c r="G8" i="1"/>
  <c r="G4" i="1"/>
  <c r="G44" i="1" s="1"/>
  <c r="F22" i="1"/>
  <c r="F18" i="1"/>
  <c r="F14" i="1"/>
  <c r="F6" i="1"/>
  <c r="G22" i="1"/>
  <c r="G18" i="1"/>
  <c r="G14" i="1"/>
  <c r="G10" i="1"/>
  <c r="G6" i="1"/>
  <c r="F19" i="1"/>
  <c r="F15" i="1"/>
  <c r="F11" i="1"/>
  <c r="G19" i="1"/>
  <c r="G11" i="1"/>
  <c r="H4" i="1" l="1"/>
  <c r="J4" i="1"/>
  <c r="C48" i="2"/>
  <c r="N6" i="2"/>
  <c r="N38" i="2"/>
  <c r="N33" i="2"/>
  <c r="N15" i="2"/>
  <c r="N9" i="2"/>
  <c r="N30" i="2"/>
  <c r="N31" i="2"/>
  <c r="N18" i="2"/>
  <c r="N21" i="2"/>
  <c r="N39" i="2"/>
  <c r="N11" i="2"/>
  <c r="N34" i="2"/>
  <c r="N5" i="2"/>
  <c r="N14" i="2"/>
  <c r="N37" i="2"/>
  <c r="N27" i="2"/>
  <c r="N17" i="2"/>
  <c r="N3" i="2"/>
  <c r="N26" i="2"/>
  <c r="N35" i="2"/>
  <c r="N41" i="2"/>
  <c r="N32" i="2"/>
  <c r="N23" i="2"/>
  <c r="N25" i="2"/>
  <c r="N8" i="2"/>
  <c r="N40" i="2"/>
  <c r="N29" i="2"/>
  <c r="N19" i="2"/>
  <c r="N4" i="2"/>
  <c r="N36" i="2"/>
  <c r="N13" i="2"/>
  <c r="N10" i="2"/>
  <c r="N28" i="2"/>
  <c r="N7" i="2"/>
  <c r="N24" i="2"/>
  <c r="N22" i="2"/>
  <c r="N12" i="2"/>
  <c r="N42" i="2"/>
  <c r="N16" i="2"/>
  <c r="N20" i="2"/>
  <c r="M6" i="2"/>
  <c r="M3" i="2"/>
  <c r="M41" i="2"/>
  <c r="M16" i="2"/>
  <c r="M42" i="2"/>
  <c r="M13" i="2"/>
  <c r="M10" i="2"/>
  <c r="M9" i="2"/>
  <c r="M25" i="2"/>
  <c r="M40" i="2"/>
  <c r="M31" i="2"/>
  <c r="M33" i="2"/>
  <c r="M36" i="2"/>
  <c r="M12" i="2"/>
  <c r="M22" i="2"/>
  <c r="M38" i="2"/>
  <c r="M23" i="2"/>
  <c r="M39" i="2"/>
  <c r="M32" i="2"/>
  <c r="M15" i="2"/>
  <c r="M29" i="2"/>
  <c r="M28" i="2"/>
  <c r="M35" i="2"/>
  <c r="M26" i="2"/>
  <c r="M24" i="2"/>
  <c r="M7" i="2"/>
  <c r="M37" i="2"/>
  <c r="M18" i="2"/>
  <c r="M34" i="2"/>
  <c r="M5" i="2"/>
  <c r="M27" i="2"/>
  <c r="M30" i="2"/>
  <c r="M20" i="2"/>
  <c r="M17" i="2"/>
  <c r="M19" i="2"/>
  <c r="M14" i="2"/>
  <c r="M4" i="2"/>
  <c r="M11" i="2"/>
  <c r="M8" i="2"/>
  <c r="M21" i="2"/>
  <c r="F44" i="1"/>
  <c r="H22" i="1"/>
  <c r="H14" i="1"/>
  <c r="H20" i="1"/>
  <c r="H11" i="1"/>
  <c r="H18" i="1"/>
  <c r="H8" i="1"/>
  <c r="H17" i="1"/>
  <c r="H15" i="1"/>
  <c r="H6" i="1"/>
  <c r="H12" i="1"/>
  <c r="H5" i="1"/>
  <c r="H21" i="1"/>
  <c r="H19" i="1"/>
  <c r="H10" i="1"/>
  <c r="H16" i="1"/>
  <c r="H9" i="1"/>
  <c r="K11" i="1"/>
  <c r="K22" i="1"/>
  <c r="J18" i="1"/>
  <c r="K5" i="1"/>
  <c r="K15" i="1"/>
  <c r="J15" i="1"/>
  <c r="K10" i="1"/>
  <c r="J6" i="1"/>
  <c r="J22" i="1"/>
  <c r="K16" i="1"/>
  <c r="J12" i="1"/>
  <c r="K9" i="1"/>
  <c r="J5" i="1"/>
  <c r="K6" i="1"/>
  <c r="J8" i="1"/>
  <c r="J17" i="1"/>
  <c r="J19" i="1"/>
  <c r="K14" i="1"/>
  <c r="K4" i="1"/>
  <c r="K20" i="1"/>
  <c r="J16" i="1"/>
  <c r="K13" i="1"/>
  <c r="J9" i="1"/>
  <c r="J11" i="1"/>
  <c r="K12" i="1"/>
  <c r="K21" i="1"/>
  <c r="K19" i="1"/>
  <c r="K18" i="1"/>
  <c r="J14" i="1"/>
  <c r="K8" i="1"/>
  <c r="J20" i="1"/>
  <c r="K17" i="1"/>
  <c r="J13" i="1"/>
  <c r="J44" i="1" l="1"/>
  <c r="C46" i="1" s="1"/>
  <c r="M3" i="1" s="1"/>
  <c r="K44" i="1"/>
  <c r="D46" i="1" s="1"/>
  <c r="H44" i="1"/>
  <c r="C47" i="1" s="1"/>
  <c r="C48" i="1" l="1"/>
  <c r="N42" i="1"/>
  <c r="N34" i="1"/>
  <c r="N26" i="1"/>
  <c r="N23" i="1"/>
  <c r="N30" i="1"/>
  <c r="N38" i="1"/>
  <c r="N27" i="1"/>
  <c r="N32" i="1"/>
  <c r="N40" i="1"/>
  <c r="N29" i="1"/>
  <c r="N41" i="1"/>
  <c r="N33" i="1"/>
  <c r="N36" i="1"/>
  <c r="N24" i="1"/>
  <c r="N28" i="1"/>
  <c r="N31" i="1"/>
  <c r="N37" i="1"/>
  <c r="N39" i="1"/>
  <c r="N25" i="1"/>
  <c r="N35" i="1"/>
  <c r="N22" i="1"/>
  <c r="M39" i="1"/>
  <c r="M24" i="1"/>
  <c r="M40" i="1"/>
  <c r="M30" i="1"/>
  <c r="M41" i="1"/>
  <c r="M36" i="1"/>
  <c r="M25" i="1"/>
  <c r="M28" i="1"/>
  <c r="M42" i="1"/>
  <c r="M26" i="1"/>
  <c r="M37" i="1"/>
  <c r="M32" i="1"/>
  <c r="M38" i="1"/>
  <c r="M34" i="1"/>
  <c r="M33" i="1"/>
  <c r="M31" i="1"/>
  <c r="M29" i="1"/>
  <c r="M27" i="1"/>
  <c r="M35" i="1"/>
  <c r="M23" i="1"/>
  <c r="M7" i="1"/>
  <c r="M20" i="1"/>
  <c r="M19" i="1"/>
  <c r="M14" i="1"/>
  <c r="M4" i="1"/>
  <c r="M18" i="1"/>
  <c r="M22" i="1"/>
  <c r="M12" i="1"/>
  <c r="M5" i="1"/>
  <c r="M17" i="1"/>
  <c r="M16" i="1"/>
  <c r="M9" i="1"/>
  <c r="M13" i="1"/>
  <c r="M15" i="1"/>
  <c r="M8" i="1"/>
  <c r="M6" i="1"/>
  <c r="M21" i="1"/>
  <c r="M10" i="1"/>
  <c r="M11" i="1"/>
  <c r="N7" i="1"/>
  <c r="N3" i="1"/>
  <c r="N9" i="1"/>
  <c r="N21" i="1"/>
  <c r="N11" i="1"/>
  <c r="N15" i="1"/>
  <c r="N10" i="1"/>
  <c r="N6" i="1"/>
  <c r="N14" i="1"/>
  <c r="N4" i="1"/>
  <c r="N12" i="1"/>
  <c r="N19" i="1"/>
  <c r="N18" i="1"/>
  <c r="N8" i="1"/>
  <c r="N16" i="1"/>
  <c r="N20" i="1"/>
  <c r="N13" i="1"/>
  <c r="N5" i="1"/>
  <c r="N17" i="1"/>
</calcChain>
</file>

<file path=xl/sharedStrings.xml><?xml version="1.0" encoding="utf-8"?>
<sst xmlns="http://schemas.openxmlformats.org/spreadsheetml/2006/main" count="32" uniqueCount="16">
  <si>
    <t>x</t>
  </si>
  <si>
    <t>y</t>
  </si>
  <si>
    <t>Среднее</t>
  </si>
  <si>
    <t>x-x(ср)</t>
  </si>
  <si>
    <t>y-y(ср)</t>
  </si>
  <si>
    <t>Сигма</t>
  </si>
  <si>
    <t>(x-x(ср))^2</t>
  </si>
  <si>
    <t>(y-y(ср))^2</t>
  </si>
  <si>
    <t>Сумма</t>
  </si>
  <si>
    <t>n</t>
  </si>
  <si>
    <t>№</t>
  </si>
  <si>
    <t>t(x)</t>
  </si>
  <si>
    <t>t(y)</t>
  </si>
  <si>
    <t>(x-x(ср))(y-y(ср))</t>
  </si>
  <si>
    <t>cov(x,y)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</si>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</sst>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/>
    <xf numFmtId="0" fontId="0" fillId="0" borderId="6" xfId="0" applyBorder="1"/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topLeftCell="A34" workbookViewId="0">
      <selection activeCell="G44" sqref="G44"/>
    </sheetView>
  </sheetViews>
  <sheetFormatPr defaultRowHeight="15" x14ac:dyDescent="0.25"/>
  <cols>
    <col min="6" max="6" width="7.140625" bestFit="1" customWidth="1"/>
    <col min="7" max="7" width="7.42578125" bestFit="1" customWidth="1"/>
    <col min="8" max="8" width="16.28515625" bestFit="1" customWidth="1"/>
    <col min="9" max="11" width="10.5703125" bestFit="1" customWidth="1"/>
  </cols>
  <sheetData>
    <row r="1" spans="2:17" ht="15.75" thickBot="1" x14ac:dyDescent="0.3"/>
    <row r="2" spans="2:17" ht="15.75" thickBot="1" x14ac:dyDescent="0.3">
      <c r="B2" s="1" t="s">
        <v>10</v>
      </c>
      <c r="C2" s="2" t="s">
        <v>0</v>
      </c>
      <c r="D2" s="3" t="s">
        <v>1</v>
      </c>
      <c r="F2" s="1" t="s">
        <v>3</v>
      </c>
      <c r="G2" s="2" t="s">
        <v>4</v>
      </c>
      <c r="H2" s="3" t="s">
        <v>13</v>
      </c>
      <c r="J2" s="1" t="s">
        <v>6</v>
      </c>
      <c r="K2" s="3" t="s">
        <v>7</v>
      </c>
      <c r="M2" s="1" t="s">
        <v>11</v>
      </c>
      <c r="N2" s="3" t="s">
        <v>12</v>
      </c>
      <c r="P2" s="12" t="s">
        <v>9</v>
      </c>
      <c r="Q2" s="13">
        <v>40</v>
      </c>
    </row>
    <row r="3" spans="2:17" x14ac:dyDescent="0.25">
      <c r="B3" s="4">
        <v>1</v>
      </c>
      <c r="C3" s="28">
        <v>2.2360699999999998</v>
      </c>
      <c r="D3" s="29">
        <v>0.70013999999999998</v>
      </c>
      <c r="F3" s="4">
        <f>C3-$C$45</f>
        <v>-8.7614752500000002</v>
      </c>
      <c r="G3" s="14">
        <f>D3-$D$45</f>
        <v>8.1174149999999834E-2</v>
      </c>
      <c r="H3" s="6">
        <f>F3*G3</f>
        <v>-0.71120530616478606</v>
      </c>
      <c r="J3" s="11">
        <f>F3*F3</f>
        <v>76.763448556362562</v>
      </c>
      <c r="K3" s="6">
        <f>G3*G3</f>
        <v>6.5892426282224727E-3</v>
      </c>
      <c r="M3" s="11">
        <f>F3/$C$46</f>
        <v>-1.5349480701627476</v>
      </c>
      <c r="N3" s="6">
        <f t="shared" ref="N3:N22" si="0">G3/$D$46</f>
        <v>1.052929603594575</v>
      </c>
    </row>
    <row r="4" spans="2:17" x14ac:dyDescent="0.25">
      <c r="B4" s="4">
        <v>2</v>
      </c>
      <c r="C4" s="28">
        <v>3.99282</v>
      </c>
      <c r="D4" s="29">
        <v>0.66888000000000003</v>
      </c>
      <c r="F4" s="4">
        <f t="shared" ref="F3:F24" si="1">C4-$C$45</f>
        <v>-7.0047252499999999</v>
      </c>
      <c r="G4" s="14">
        <f t="shared" ref="G3:G22" si="2">D4-$D$45</f>
        <v>4.9914149999999879E-2</v>
      </c>
      <c r="H4" s="6">
        <f>F4*G4</f>
        <v>-0.34963490683728665</v>
      </c>
      <c r="J4" s="11">
        <f>F4*F4</f>
        <v>49.066175827987564</v>
      </c>
      <c r="K4" s="6">
        <f t="shared" ref="K3:K42" si="3">G4*G4</f>
        <v>2.4914223702224882E-3</v>
      </c>
      <c r="M4" s="11">
        <f t="shared" ref="M3:M24" si="4">F4/$C$46</f>
        <v>-1.2271779806155099</v>
      </c>
      <c r="N4" s="6">
        <f t="shared" si="0"/>
        <v>0.64744855564561055</v>
      </c>
    </row>
    <row r="5" spans="2:17" x14ac:dyDescent="0.25">
      <c r="B5" s="4">
        <v>3</v>
      </c>
      <c r="C5" s="28">
        <v>5.9907000000000004</v>
      </c>
      <c r="D5" s="29">
        <v>0.65846800000000005</v>
      </c>
      <c r="F5" s="4">
        <f t="shared" si="1"/>
        <v>-5.0068452499999996</v>
      </c>
      <c r="G5" s="14">
        <f t="shared" si="2"/>
        <v>3.9502149999999903E-2</v>
      </c>
      <c r="H5" s="6">
        <f t="shared" ref="H4:H21" si="5">F5*G5</f>
        <v>-0.197781152092287</v>
      </c>
      <c r="J5" s="11">
        <f t="shared" ref="J3:J42" si="6">F5*F5</f>
        <v>25.068499357447557</v>
      </c>
      <c r="K5" s="6">
        <f t="shared" si="3"/>
        <v>1.5604198546224923E-3</v>
      </c>
      <c r="M5" s="11">
        <f t="shared" si="4"/>
        <v>-0.87716363224230065</v>
      </c>
      <c r="N5" s="6">
        <f t="shared" si="0"/>
        <v>0.51239197627118271</v>
      </c>
    </row>
    <row r="6" spans="2:17" x14ac:dyDescent="0.25">
      <c r="B6" s="4">
        <v>4</v>
      </c>
      <c r="C6" s="28">
        <v>8.0296800000000008</v>
      </c>
      <c r="D6" s="29">
        <v>0.68381999999999998</v>
      </c>
      <c r="F6" s="4">
        <f t="shared" si="1"/>
        <v>-2.9678652499999991</v>
      </c>
      <c r="G6" s="14">
        <f t="shared" si="2"/>
        <v>6.4854149999999833E-2</v>
      </c>
      <c r="H6" s="6">
        <f t="shared" si="5"/>
        <v>-0.19247837810328694</v>
      </c>
      <c r="J6" s="11">
        <f t="shared" si="6"/>
        <v>8.8082241421575578</v>
      </c>
      <c r="K6" s="6">
        <f t="shared" si="3"/>
        <v>4.206060772222478E-3</v>
      </c>
      <c r="M6" s="11">
        <f t="shared" si="4"/>
        <v>-0.51994885655707113</v>
      </c>
      <c r="N6" s="6">
        <f t="shared" si="0"/>
        <v>0.84123892213177554</v>
      </c>
    </row>
    <row r="7" spans="2:17" x14ac:dyDescent="0.25">
      <c r="B7" s="4">
        <v>5</v>
      </c>
      <c r="C7" s="28">
        <v>9.8741800000000008</v>
      </c>
      <c r="D7" s="29">
        <v>0.68497399999999997</v>
      </c>
      <c r="F7" s="4">
        <f t="shared" si="1"/>
        <v>-1.1233652499999991</v>
      </c>
      <c r="G7" s="14">
        <f t="shared" si="2"/>
        <v>6.6008149999999821E-2</v>
      </c>
      <c r="H7" s="6">
        <f t="shared" si="5"/>
        <v>-7.415126192678724E-2</v>
      </c>
      <c r="J7" s="11">
        <f t="shared" si="6"/>
        <v>1.2619494849075605</v>
      </c>
      <c r="K7" s="6">
        <f t="shared" si="3"/>
        <v>4.3570758664224765E-3</v>
      </c>
      <c r="M7" s="11">
        <f t="shared" si="4"/>
        <v>-0.19680559190935237</v>
      </c>
      <c r="N7" s="6">
        <f t="shared" si="0"/>
        <v>0.85620773624991697</v>
      </c>
    </row>
    <row r="8" spans="2:17" x14ac:dyDescent="0.25">
      <c r="B8" s="4">
        <v>6</v>
      </c>
      <c r="C8" s="28">
        <v>12.0312</v>
      </c>
      <c r="D8" s="29">
        <v>0.62212299999999998</v>
      </c>
      <c r="F8" s="4">
        <f t="shared" si="1"/>
        <v>1.0336547500000002</v>
      </c>
      <c r="G8" s="14">
        <f t="shared" si="2"/>
        <v>3.1571499999998309E-3</v>
      </c>
      <c r="H8" s="6">
        <f t="shared" si="5"/>
        <v>3.263403093962326E-3</v>
      </c>
      <c r="J8" s="11">
        <f t="shared" si="6"/>
        <v>1.0684421421975629</v>
      </c>
      <c r="K8" s="6">
        <f t="shared" si="3"/>
        <v>9.9675961224989331E-6</v>
      </c>
      <c r="M8" s="11">
        <f t="shared" si="4"/>
        <v>0.1810889511703018</v>
      </c>
      <c r="N8" s="6">
        <f t="shared" si="0"/>
        <v>4.0952159006142241E-2</v>
      </c>
    </row>
    <row r="9" spans="2:17" x14ac:dyDescent="0.25">
      <c r="B9" s="4">
        <v>7</v>
      </c>
      <c r="C9" s="28">
        <v>14.141299999999999</v>
      </c>
      <c r="D9" s="29">
        <v>0.63889300000000004</v>
      </c>
      <c r="F9" s="4">
        <f t="shared" si="1"/>
        <v>3.1437547499999994</v>
      </c>
      <c r="G9" s="14">
        <f t="shared" si="2"/>
        <v>1.9927149999999894E-2</v>
      </c>
      <c r="H9" s="6">
        <f t="shared" si="5"/>
        <v>6.2646072466462158E-2</v>
      </c>
      <c r="J9" s="11">
        <f t="shared" si="6"/>
        <v>9.8831939281475591</v>
      </c>
      <c r="K9" s="6">
        <f t="shared" si="3"/>
        <v>3.9709130712249575E-4</v>
      </c>
      <c r="M9" s="11">
        <f t="shared" si="4"/>
        <v>0.55076344438426283</v>
      </c>
      <c r="N9" s="6">
        <f t="shared" si="0"/>
        <v>0.25847989970045349</v>
      </c>
    </row>
    <row r="10" spans="2:17" x14ac:dyDescent="0.25">
      <c r="B10" s="4">
        <v>8</v>
      </c>
      <c r="C10" s="28">
        <v>15.984</v>
      </c>
      <c r="D10" s="29">
        <v>0.64474399999999998</v>
      </c>
      <c r="F10" s="4">
        <f>C10-$C$45</f>
        <v>4.98645475</v>
      </c>
      <c r="G10" s="14">
        <f t="shared" si="2"/>
        <v>2.5778149999999833E-2</v>
      </c>
      <c r="H10" s="6">
        <f t="shared" si="5"/>
        <v>0.12854157851371167</v>
      </c>
      <c r="J10" s="11">
        <f>F10*F10</f>
        <v>24.864730973797563</v>
      </c>
      <c r="K10" s="6">
        <f t="shared" si="3"/>
        <v>6.6451301742249144E-4</v>
      </c>
      <c r="M10" s="11">
        <f t="shared" si="4"/>
        <v>0.8735913618504334</v>
      </c>
      <c r="N10" s="6">
        <f t="shared" si="0"/>
        <v>0.33437464095283254</v>
      </c>
    </row>
    <row r="11" spans="2:17" x14ac:dyDescent="0.25">
      <c r="B11" s="4">
        <v>9</v>
      </c>
      <c r="C11" s="28">
        <v>17.755199999999999</v>
      </c>
      <c r="D11" s="29">
        <v>0.49049999999999999</v>
      </c>
      <c r="F11" s="4">
        <f t="shared" si="1"/>
        <v>6.7576547499999986</v>
      </c>
      <c r="G11" s="14">
        <f t="shared" si="2"/>
        <v>-0.12846585000000016</v>
      </c>
      <c r="H11" s="6">
        <f t="shared" si="5"/>
        <v>-0.86812786146528842</v>
      </c>
      <c r="J11" s="11">
        <f t="shared" si="6"/>
        <v>45.665897720197542</v>
      </c>
      <c r="K11" s="6">
        <f t="shared" si="3"/>
        <v>1.6503474616222542E-2</v>
      </c>
      <c r="M11" s="11">
        <f t="shared" si="4"/>
        <v>1.1838929884939895</v>
      </c>
      <c r="N11" s="6">
        <f t="shared" si="0"/>
        <v>-1.6663617237253556</v>
      </c>
    </row>
    <row r="12" spans="2:17" x14ac:dyDescent="0.25">
      <c r="B12" s="4">
        <v>10</v>
      </c>
      <c r="C12" s="28">
        <v>19.937100000000001</v>
      </c>
      <c r="D12" s="29">
        <v>0.51065000000000005</v>
      </c>
      <c r="F12" s="4">
        <f t="shared" si="1"/>
        <v>8.939554750000001</v>
      </c>
      <c r="G12" s="14">
        <f t="shared" si="2"/>
        <v>-0.1083158500000001</v>
      </c>
      <c r="H12" s="6">
        <f t="shared" si="5"/>
        <v>-0.96829547136778849</v>
      </c>
      <c r="J12" s="11">
        <f t="shared" si="6"/>
        <v>79.915639128247577</v>
      </c>
      <c r="K12" s="6">
        <f t="shared" si="3"/>
        <v>1.1732323361222522E-2</v>
      </c>
      <c r="M12" s="11">
        <f t="shared" si="4"/>
        <v>1.5661463303941565</v>
      </c>
      <c r="N12" s="6">
        <f t="shared" si="0"/>
        <v>-1.4049911825810284</v>
      </c>
    </row>
    <row r="13" spans="2:17" x14ac:dyDescent="0.25">
      <c r="B13" s="4">
        <v>11</v>
      </c>
      <c r="C13" s="28">
        <v>2.1180300000000001</v>
      </c>
      <c r="D13" s="29">
        <v>0.75770800000000005</v>
      </c>
      <c r="F13" s="4">
        <f t="shared" si="1"/>
        <v>-8.8795152500000007</v>
      </c>
      <c r="G13" s="14">
        <f t="shared" si="2"/>
        <v>0.1387421499999999</v>
      </c>
      <c r="H13" s="6">
        <f t="shared" si="5"/>
        <v>-1.2319630367427867</v>
      </c>
      <c r="J13" s="11">
        <f t="shared" si="6"/>
        <v>78.845791074982571</v>
      </c>
      <c r="K13" s="6">
        <f t="shared" si="3"/>
        <v>1.9249384186622472E-2</v>
      </c>
      <c r="M13" s="11">
        <f t="shared" si="4"/>
        <v>-1.5556278375571726</v>
      </c>
      <c r="N13" s="6">
        <f t="shared" si="0"/>
        <v>1.7996581054604113</v>
      </c>
    </row>
    <row r="14" spans="2:17" x14ac:dyDescent="0.25">
      <c r="B14" s="4">
        <v>12</v>
      </c>
      <c r="C14" s="28">
        <v>3.9620500000000001</v>
      </c>
      <c r="D14" s="29">
        <v>0.70227899999999999</v>
      </c>
      <c r="F14" s="4">
        <f t="shared" si="1"/>
        <v>-7.0354952500000003</v>
      </c>
      <c r="G14" s="14">
        <f t="shared" si="2"/>
        <v>8.3313149999999836E-2</v>
      </c>
      <c r="H14" s="6">
        <f t="shared" si="5"/>
        <v>-0.58614927108753634</v>
      </c>
      <c r="J14" s="11">
        <f t="shared" si="6"/>
        <v>49.498193412772565</v>
      </c>
      <c r="K14" s="6">
        <f t="shared" si="3"/>
        <v>6.9410809629224723E-3</v>
      </c>
      <c r="M14" s="11">
        <f t="shared" si="4"/>
        <v>-1.2325686654912</v>
      </c>
      <c r="N14" s="6">
        <f t="shared" si="0"/>
        <v>1.0806750918083574</v>
      </c>
    </row>
    <row r="15" spans="2:17" x14ac:dyDescent="0.25">
      <c r="B15" s="4">
        <v>13</v>
      </c>
      <c r="C15" s="28">
        <v>5.9543499999999998</v>
      </c>
      <c r="D15" s="29">
        <v>0.69510499999999997</v>
      </c>
      <c r="F15" s="4">
        <f t="shared" si="1"/>
        <v>-5.0431952500000001</v>
      </c>
      <c r="G15" s="14">
        <f t="shared" si="2"/>
        <v>7.6139149999999822E-2</v>
      </c>
      <c r="H15" s="6">
        <f t="shared" si="5"/>
        <v>-0.38398459961903664</v>
      </c>
      <c r="J15" s="11">
        <f t="shared" si="6"/>
        <v>25.433818329622564</v>
      </c>
      <c r="K15" s="6">
        <f t="shared" si="3"/>
        <v>5.7971701627224726E-3</v>
      </c>
      <c r="M15" s="11">
        <f t="shared" si="4"/>
        <v>-0.88353189338079063</v>
      </c>
      <c r="N15" s="6">
        <f t="shared" si="0"/>
        <v>0.98761939641533492</v>
      </c>
    </row>
    <row r="16" spans="2:17" x14ac:dyDescent="0.25">
      <c r="B16" s="4">
        <v>14</v>
      </c>
      <c r="C16" s="28">
        <v>7.9681300000000004</v>
      </c>
      <c r="D16" s="29">
        <v>0.62854200000000005</v>
      </c>
      <c r="F16" s="4">
        <f t="shared" si="1"/>
        <v>-3.0294152499999996</v>
      </c>
      <c r="G16" s="14">
        <f t="shared" si="2"/>
        <v>9.5761499999998945E-3</v>
      </c>
      <c r="H16" s="6">
        <f t="shared" si="5"/>
        <v>-2.9010134846287176E-2</v>
      </c>
      <c r="J16" s="11">
        <f t="shared" si="6"/>
        <v>9.1773567569325607</v>
      </c>
      <c r="K16" s="6">
        <f t="shared" si="3"/>
        <v>9.1702648822497977E-5</v>
      </c>
      <c r="M16" s="11">
        <f t="shared" si="4"/>
        <v>-0.53073197823723772</v>
      </c>
      <c r="N16" s="6">
        <f t="shared" si="0"/>
        <v>0.1242145661329635</v>
      </c>
    </row>
    <row r="17" spans="2:14" x14ac:dyDescent="0.25">
      <c r="B17" s="4">
        <v>15</v>
      </c>
      <c r="C17" s="28">
        <v>10.2326</v>
      </c>
      <c r="D17" s="29">
        <v>0.54136300000000004</v>
      </c>
      <c r="F17" s="4">
        <f t="shared" si="1"/>
        <v>-0.76494525000000024</v>
      </c>
      <c r="G17" s="14">
        <f t="shared" si="2"/>
        <v>-7.7602850000000112E-2</v>
      </c>
      <c r="H17" s="6">
        <f t="shared" si="5"/>
        <v>5.9361931493962607E-2</v>
      </c>
      <c r="J17" s="11">
        <f t="shared" si="6"/>
        <v>0.58514123549756292</v>
      </c>
      <c r="K17" s="6">
        <f t="shared" si="3"/>
        <v>6.0222023281225178E-3</v>
      </c>
      <c r="M17" s="11">
        <f t="shared" si="4"/>
        <v>-0.13401296034793467</v>
      </c>
      <c r="N17" s="6">
        <f t="shared" si="0"/>
        <v>-1.0066054044090336</v>
      </c>
    </row>
    <row r="18" spans="2:14" x14ac:dyDescent="0.25">
      <c r="B18" s="4">
        <v>16</v>
      </c>
      <c r="C18" s="28">
        <v>12.082800000000001</v>
      </c>
      <c r="D18" s="29">
        <v>0.62926499999999996</v>
      </c>
      <c r="F18" s="4">
        <f t="shared" si="1"/>
        <v>1.0852547500000007</v>
      </c>
      <c r="G18" s="14">
        <f t="shared" si="2"/>
        <v>1.0299149999999813E-2</v>
      </c>
      <c r="H18" s="6">
        <f t="shared" si="5"/>
        <v>1.1177201458462304E-2</v>
      </c>
      <c r="J18" s="11">
        <f t="shared" si="6"/>
        <v>1.177777872397564</v>
      </c>
      <c r="K18" s="6">
        <f t="shared" si="3"/>
        <v>1.0607249072249614E-4</v>
      </c>
      <c r="M18" s="11">
        <f t="shared" si="4"/>
        <v>0.19012890370802066</v>
      </c>
      <c r="N18" s="6">
        <f t="shared" si="0"/>
        <v>0.13359277463159014</v>
      </c>
    </row>
    <row r="19" spans="2:14" x14ac:dyDescent="0.25">
      <c r="B19" s="4">
        <v>17</v>
      </c>
      <c r="C19" s="28">
        <v>14.053100000000001</v>
      </c>
      <c r="D19" s="29">
        <v>0.61896899999999999</v>
      </c>
      <c r="F19" s="4">
        <f t="shared" si="1"/>
        <v>3.0555547500000007</v>
      </c>
      <c r="G19" s="14">
        <f t="shared" si="2"/>
        <v>3.1499999998407802E-6</v>
      </c>
      <c r="H19" s="6">
        <f t="shared" si="5"/>
        <v>9.624997462013498E-6</v>
      </c>
      <c r="J19" s="11">
        <f t="shared" si="6"/>
        <v>9.3364148302475662</v>
      </c>
      <c r="K19" s="6">
        <f t="shared" si="3"/>
        <v>9.9224999989969144E-12</v>
      </c>
      <c r="M19" s="11">
        <f t="shared" si="4"/>
        <v>0.53531143248839486</v>
      </c>
      <c r="N19" s="6">
        <f t="shared" si="0"/>
        <v>4.0859414618511815E-5</v>
      </c>
    </row>
    <row r="20" spans="2:14" x14ac:dyDescent="0.25">
      <c r="B20" s="4">
        <v>18</v>
      </c>
      <c r="C20" s="28">
        <v>15.816700000000001</v>
      </c>
      <c r="D20" s="29">
        <v>0.53405400000000003</v>
      </c>
      <c r="F20" s="4">
        <f t="shared" si="1"/>
        <v>4.8191547500000009</v>
      </c>
      <c r="G20" s="14">
        <f t="shared" si="2"/>
        <v>-8.4911850000000122E-2</v>
      </c>
      <c r="H20" s="6">
        <f t="shared" si="5"/>
        <v>-0.40920334525878815</v>
      </c>
      <c r="J20" s="11">
        <f t="shared" si="6"/>
        <v>23.22425250444757</v>
      </c>
      <c r="K20" s="6">
        <f t="shared" si="3"/>
        <v>7.2100222704225211E-3</v>
      </c>
      <c r="M20" s="11">
        <f t="shared" si="4"/>
        <v>0.84428159325430274</v>
      </c>
      <c r="N20" s="6">
        <f t="shared" si="0"/>
        <v>-1.1014122175715091</v>
      </c>
    </row>
    <row r="21" spans="2:14" x14ac:dyDescent="0.25">
      <c r="B21" s="4">
        <v>19</v>
      </c>
      <c r="C21" s="28">
        <v>17.950800000000001</v>
      </c>
      <c r="D21" s="29">
        <v>0.55422700000000003</v>
      </c>
      <c r="F21" s="4">
        <f t="shared" si="1"/>
        <v>6.953254750000001</v>
      </c>
      <c r="G21" s="14">
        <f t="shared" si="2"/>
        <v>-6.4738850000000125E-2</v>
      </c>
      <c r="H21" s="6">
        <f t="shared" si="5"/>
        <v>-0.45014571627203842</v>
      </c>
      <c r="J21" s="11">
        <f>F21*F21</f>
        <v>48.347751618397574</v>
      </c>
      <c r="K21" s="6">
        <f t="shared" si="3"/>
        <v>4.1911186993225163E-3</v>
      </c>
      <c r="M21" s="11">
        <f t="shared" si="4"/>
        <v>1.2181607155555749</v>
      </c>
      <c r="N21" s="6">
        <f t="shared" si="0"/>
        <v>-0.83974333784423882</v>
      </c>
    </row>
    <row r="22" spans="2:14" x14ac:dyDescent="0.25">
      <c r="B22" s="4">
        <v>20</v>
      </c>
      <c r="C22" s="28">
        <v>20.116700000000002</v>
      </c>
      <c r="D22" s="29">
        <v>0.54627000000000003</v>
      </c>
      <c r="F22" s="4">
        <f t="shared" si="1"/>
        <v>9.1191547500000016</v>
      </c>
      <c r="G22" s="14">
        <f t="shared" si="2"/>
        <v>-7.2695850000000117E-2</v>
      </c>
      <c r="H22" s="6">
        <f>F22*G22</f>
        <v>-0.66292470583278873</v>
      </c>
      <c r="J22" s="11">
        <f t="shared" si="6"/>
        <v>83.158983354447599</v>
      </c>
      <c r="K22" s="6">
        <f t="shared" si="3"/>
        <v>5.2846866072225173E-3</v>
      </c>
      <c r="M22" s="11">
        <f t="shared" si="4"/>
        <v>1.5976109713975344</v>
      </c>
      <c r="N22" s="6">
        <f t="shared" si="0"/>
        <v>-0.94295551630009011</v>
      </c>
    </row>
    <row r="23" spans="2:14" x14ac:dyDescent="0.25">
      <c r="B23" s="4">
        <v>21</v>
      </c>
      <c r="C23" s="28">
        <v>2.1180300000000001</v>
      </c>
      <c r="D23" s="29">
        <v>0.75220900000000002</v>
      </c>
      <c r="F23" s="22">
        <f t="shared" si="1"/>
        <v>-8.8795152500000007</v>
      </c>
      <c r="G23" s="14">
        <f t="shared" ref="G23:G42" si="7">D23-$D$45</f>
        <v>0.13324314999999987</v>
      </c>
      <c r="H23" s="6">
        <f t="shared" ref="H23:H42" si="8">F23*G23</f>
        <v>-1.1831345823830364</v>
      </c>
      <c r="J23" s="23">
        <f t="shared" si="6"/>
        <v>78.845791074982571</v>
      </c>
      <c r="K23" s="6">
        <f t="shared" si="3"/>
        <v>1.7753737021922466E-2</v>
      </c>
      <c r="M23" s="23">
        <f t="shared" si="4"/>
        <v>-1.5556278375571726</v>
      </c>
      <c r="N23" s="6">
        <f t="shared" ref="N23:N42" si="9">G23/$D$46</f>
        <v>1.7283292416513463</v>
      </c>
    </row>
    <row r="24" spans="2:14" x14ac:dyDescent="0.25">
      <c r="B24" s="4">
        <v>22</v>
      </c>
      <c r="C24" s="28">
        <v>3.99282</v>
      </c>
      <c r="D24" s="29">
        <v>0.72798799999999997</v>
      </c>
      <c r="F24" s="22">
        <f t="shared" si="1"/>
        <v>-7.0047252499999999</v>
      </c>
      <c r="G24" s="14">
        <f t="shared" si="7"/>
        <v>0.10902214999999982</v>
      </c>
      <c r="H24" s="6">
        <f t="shared" si="8"/>
        <v>-0.76367020691428622</v>
      </c>
      <c r="J24" s="23">
        <f t="shared" si="6"/>
        <v>49.066175827987564</v>
      </c>
      <c r="K24" s="6">
        <f t="shared" si="3"/>
        <v>1.1885829190622461E-2</v>
      </c>
      <c r="M24" s="23">
        <f t="shared" si="4"/>
        <v>-1.2271779806155099</v>
      </c>
      <c r="N24" s="6">
        <f t="shared" si="9"/>
        <v>1.4141527713259496</v>
      </c>
    </row>
    <row r="25" spans="2:14" x14ac:dyDescent="0.25">
      <c r="B25" s="4">
        <v>23</v>
      </c>
      <c r="C25" s="28">
        <v>5.82843</v>
      </c>
      <c r="D25" s="29">
        <v>0.70333299999999999</v>
      </c>
      <c r="F25" s="22">
        <f t="shared" ref="F25:F42" si="10">C25-$C$45</f>
        <v>-5.1691152499999999</v>
      </c>
      <c r="G25" s="14">
        <f t="shared" si="7"/>
        <v>8.4367149999999835E-2</v>
      </c>
      <c r="H25" s="6">
        <f t="shared" si="8"/>
        <v>-0.43610352166403665</v>
      </c>
      <c r="J25" s="23">
        <f t="shared" si="6"/>
        <v>26.719752467782563</v>
      </c>
      <c r="K25" s="6">
        <f t="shared" si="3"/>
        <v>7.1178159991224718E-3</v>
      </c>
      <c r="M25" s="23">
        <f t="shared" ref="M25:M42" si="11">F25/$C$46</f>
        <v>-0.90559218065888258</v>
      </c>
      <c r="N25" s="6">
        <f t="shared" si="9"/>
        <v>1.0943467816528298</v>
      </c>
    </row>
    <row r="26" spans="2:14" x14ac:dyDescent="0.25">
      <c r="B26" s="4">
        <v>24</v>
      </c>
      <c r="C26" s="28">
        <v>8.0926799999999997</v>
      </c>
      <c r="D26" s="29">
        <v>0.61913799999999997</v>
      </c>
      <c r="F26" s="22">
        <f t="shared" si="10"/>
        <v>-2.9048652500000003</v>
      </c>
      <c r="G26" s="14">
        <f t="shared" si="7"/>
        <v>1.7214999999981551E-4</v>
      </c>
      <c r="H26" s="6">
        <f t="shared" si="8"/>
        <v>-5.0007255278696416E-4</v>
      </c>
      <c r="J26" s="23">
        <f t="shared" si="6"/>
        <v>8.4382421206575646</v>
      </c>
      <c r="K26" s="6">
        <f t="shared" si="3"/>
        <v>2.9635622499936478E-8</v>
      </c>
      <c r="M26" s="23">
        <f t="shared" si="11"/>
        <v>-0.50891170520287987</v>
      </c>
      <c r="N26" s="6">
        <f t="shared" si="9"/>
        <v>2.2329994371189867E-3</v>
      </c>
    </row>
    <row r="27" spans="2:14" x14ac:dyDescent="0.25">
      <c r="B27" s="4">
        <v>25</v>
      </c>
      <c r="C27" s="28">
        <v>9.9119600000000005</v>
      </c>
      <c r="D27" s="29">
        <v>0.63684399999999997</v>
      </c>
      <c r="F27" s="22">
        <f t="shared" si="10"/>
        <v>-1.0855852499999994</v>
      </c>
      <c r="G27" s="14">
        <f t="shared" si="7"/>
        <v>1.7878149999999815E-2</v>
      </c>
      <c r="H27" s="6">
        <f t="shared" si="8"/>
        <v>-1.9408255937287289E-2</v>
      </c>
      <c r="J27" s="23">
        <f t="shared" si="6"/>
        <v>1.1784953350175611</v>
      </c>
      <c r="K27" s="6">
        <f t="shared" si="3"/>
        <v>3.1962824742249338E-4</v>
      </c>
      <c r="M27" s="23">
        <f t="shared" si="11"/>
        <v>-0.19018680495441029</v>
      </c>
      <c r="N27" s="6">
        <f t="shared" si="9"/>
        <v>0.23190182333297232</v>
      </c>
    </row>
    <row r="28" spans="2:14" x14ac:dyDescent="0.25">
      <c r="B28" s="4">
        <v>26</v>
      </c>
      <c r="C28" s="28">
        <v>12.144299999999999</v>
      </c>
      <c r="D28" s="29">
        <v>0.59090399999999998</v>
      </c>
      <c r="F28" s="22">
        <f t="shared" si="10"/>
        <v>1.1467547499999995</v>
      </c>
      <c r="G28" s="14">
        <f t="shared" si="7"/>
        <v>-2.8061850000000166E-2</v>
      </c>
      <c r="H28" s="6">
        <f t="shared" si="8"/>
        <v>-3.2180059781287677E-2</v>
      </c>
      <c r="J28" s="23">
        <f t="shared" si="6"/>
        <v>1.3150464566475613</v>
      </c>
      <c r="K28" s="6">
        <f t="shared" si="3"/>
        <v>7.8746742542250931E-4</v>
      </c>
      <c r="M28" s="23">
        <f t="shared" si="11"/>
        <v>0.20090326574425504</v>
      </c>
      <c r="N28" s="6">
        <f t="shared" si="9"/>
        <v>-0.36399706799061843</v>
      </c>
    </row>
    <row r="29" spans="2:14" x14ac:dyDescent="0.25">
      <c r="B29" s="4">
        <v>27</v>
      </c>
      <c r="C29" s="28">
        <v>13.827</v>
      </c>
      <c r="D29" s="29">
        <v>0.52816200000000002</v>
      </c>
      <c r="F29" s="22">
        <f t="shared" si="10"/>
        <v>2.82945475</v>
      </c>
      <c r="G29" s="14">
        <f t="shared" si="7"/>
        <v>-9.080385000000013E-2</v>
      </c>
      <c r="H29" s="6">
        <f t="shared" si="8"/>
        <v>-0.25692538470078785</v>
      </c>
      <c r="J29" s="23">
        <f t="shared" si="6"/>
        <v>8.0058141822975628</v>
      </c>
      <c r="K29" s="6">
        <f t="shared" si="3"/>
        <v>8.2453391748225236E-3</v>
      </c>
      <c r="M29" s="23">
        <f t="shared" si="11"/>
        <v>0.49570032262835184</v>
      </c>
      <c r="N29" s="6">
        <f t="shared" si="9"/>
        <v>-1.1778387797760934</v>
      </c>
    </row>
    <row r="30" spans="2:14" x14ac:dyDescent="0.25">
      <c r="B30" s="4">
        <v>28</v>
      </c>
      <c r="C30" s="28">
        <v>16.201699999999999</v>
      </c>
      <c r="D30" s="29">
        <v>0.52729999999999999</v>
      </c>
      <c r="F30" s="22">
        <f t="shared" si="10"/>
        <v>5.2041547499999989</v>
      </c>
      <c r="G30" s="14">
        <f t="shared" si="7"/>
        <v>-9.166585000000016E-2</v>
      </c>
      <c r="H30" s="6">
        <f t="shared" si="8"/>
        <v>-0.47704326869028824</v>
      </c>
      <c r="J30" s="23">
        <f t="shared" si="6"/>
        <v>27.083226661947553</v>
      </c>
      <c r="K30" s="6">
        <f t="shared" si="3"/>
        <v>8.4026280562225289E-3</v>
      </c>
      <c r="M30" s="23">
        <f t="shared" si="11"/>
        <v>0.91173085152991729</v>
      </c>
      <c r="N30" s="6">
        <f t="shared" si="9"/>
        <v>-1.1890199910151216</v>
      </c>
    </row>
    <row r="31" spans="2:14" x14ac:dyDescent="0.25">
      <c r="B31" s="4">
        <v>29</v>
      </c>
      <c r="C31" s="28">
        <v>18.019200000000001</v>
      </c>
      <c r="D31" s="29">
        <v>0.592086</v>
      </c>
      <c r="F31" s="22">
        <f t="shared" si="10"/>
        <v>7.0216547500000015</v>
      </c>
      <c r="G31" s="14">
        <f t="shared" si="7"/>
        <v>-2.6879850000000149E-2</v>
      </c>
      <c r="H31" s="6">
        <f t="shared" si="8"/>
        <v>-0.18874102643178858</v>
      </c>
      <c r="J31" s="23">
        <f t="shared" si="6"/>
        <v>49.30363542819758</v>
      </c>
      <c r="K31" s="6">
        <f t="shared" si="3"/>
        <v>7.2252633602250802E-4</v>
      </c>
      <c r="M31" s="23">
        <f t="shared" si="11"/>
        <v>1.2301439084544115</v>
      </c>
      <c r="N31" s="6">
        <f t="shared" si="9"/>
        <v>-0.34866505907584927</v>
      </c>
    </row>
    <row r="32" spans="2:14" x14ac:dyDescent="0.25">
      <c r="B32" s="4">
        <v>30</v>
      </c>
      <c r="C32" s="28">
        <v>19.8429</v>
      </c>
      <c r="D32" s="29">
        <v>0.45626100000000003</v>
      </c>
      <c r="F32" s="22">
        <f t="shared" si="10"/>
        <v>8.8453547500000003</v>
      </c>
      <c r="G32" s="14">
        <f t="shared" si="7"/>
        <v>-0.16270485000000012</v>
      </c>
      <c r="H32" s="6">
        <f t="shared" si="8"/>
        <v>-1.4391821177955386</v>
      </c>
      <c r="J32" s="23">
        <f t="shared" si="6"/>
        <v>78.24030065334756</v>
      </c>
      <c r="K32" s="6">
        <f t="shared" si="3"/>
        <v>2.647286821352254E-2</v>
      </c>
      <c r="M32" s="23">
        <f t="shared" si="11"/>
        <v>1.5496431612264605</v>
      </c>
      <c r="N32" s="6">
        <f t="shared" si="9"/>
        <v>-2.1104841037869231</v>
      </c>
    </row>
    <row r="33" spans="2:14" x14ac:dyDescent="0.25">
      <c r="B33" s="4">
        <v>31</v>
      </c>
      <c r="C33" s="28">
        <v>2.1180300000000001</v>
      </c>
      <c r="D33" s="29">
        <v>0.72001199999999999</v>
      </c>
      <c r="F33" s="22">
        <f t="shared" si="10"/>
        <v>-8.8795152500000007</v>
      </c>
      <c r="G33" s="14">
        <f t="shared" si="7"/>
        <v>0.10104614999999983</v>
      </c>
      <c r="H33" s="6">
        <f t="shared" si="8"/>
        <v>-0.89724082987878606</v>
      </c>
      <c r="J33" s="23">
        <f t="shared" si="6"/>
        <v>78.845791074982571</v>
      </c>
      <c r="K33" s="6">
        <f t="shared" si="3"/>
        <v>1.0210324429822467E-2</v>
      </c>
      <c r="M33" s="23">
        <f t="shared" si="11"/>
        <v>-1.5556278375571726</v>
      </c>
      <c r="N33" s="6">
        <f t="shared" si="9"/>
        <v>1.3106941392581013</v>
      </c>
    </row>
    <row r="34" spans="2:14" x14ac:dyDescent="0.25">
      <c r="B34" s="4">
        <v>32</v>
      </c>
      <c r="C34" s="28">
        <v>3.8942100000000002</v>
      </c>
      <c r="D34" s="29">
        <v>0.70718300000000001</v>
      </c>
      <c r="F34" s="22">
        <f t="shared" si="10"/>
        <v>-7.1033352499999998</v>
      </c>
      <c r="G34" s="14">
        <f t="shared" si="7"/>
        <v>8.8217149999999855E-2</v>
      </c>
      <c r="H34" s="6">
        <f t="shared" si="8"/>
        <v>-0.62663599124953651</v>
      </c>
      <c r="J34" s="23">
        <f t="shared" si="6"/>
        <v>50.45737167389256</v>
      </c>
      <c r="K34" s="6">
        <f t="shared" si="3"/>
        <v>7.7822655541224745E-3</v>
      </c>
      <c r="M34" s="23">
        <f t="shared" si="11"/>
        <v>-1.2444537503779993</v>
      </c>
      <c r="N34" s="6">
        <f t="shared" si="9"/>
        <v>1.144286066189091</v>
      </c>
    </row>
    <row r="35" spans="2:14" x14ac:dyDescent="0.25">
      <c r="B35" s="4">
        <v>33</v>
      </c>
      <c r="C35" s="28">
        <v>5.9991199999999996</v>
      </c>
      <c r="D35" s="29">
        <v>0.70863399999999999</v>
      </c>
      <c r="F35" s="22">
        <f t="shared" si="10"/>
        <v>-4.9984252500000004</v>
      </c>
      <c r="G35" s="14">
        <f t="shared" si="7"/>
        <v>8.9668149999999835E-2</v>
      </c>
      <c r="H35" s="6">
        <f t="shared" si="8"/>
        <v>-0.44819954508078669</v>
      </c>
      <c r="J35" s="23">
        <f t="shared" si="6"/>
        <v>24.984254979837566</v>
      </c>
      <c r="K35" s="6">
        <f t="shared" si="3"/>
        <v>8.0403771244224702E-3</v>
      </c>
      <c r="M35" s="23">
        <f t="shared" si="11"/>
        <v>-0.87568850820416921</v>
      </c>
      <c r="N35" s="6">
        <f t="shared" si="9"/>
        <v>1.1631073394000295</v>
      </c>
    </row>
    <row r="36" spans="2:14" x14ac:dyDescent="0.25">
      <c r="B36" s="4">
        <v>34</v>
      </c>
      <c r="C36" s="28">
        <v>7.9966200000000001</v>
      </c>
      <c r="D36" s="29">
        <v>0.62611600000000001</v>
      </c>
      <c r="F36" s="22">
        <f t="shared" si="10"/>
        <v>-3.0009252499999999</v>
      </c>
      <c r="G36" s="14">
        <f t="shared" si="7"/>
        <v>7.1501499999998552E-3</v>
      </c>
      <c r="H36" s="6">
        <f t="shared" si="8"/>
        <v>-2.1457065676287065E-2</v>
      </c>
      <c r="J36" s="23">
        <f t="shared" si="6"/>
        <v>9.005552356087561</v>
      </c>
      <c r="K36" s="6">
        <f t="shared" si="3"/>
        <v>5.1124645022497932E-5</v>
      </c>
      <c r="M36" s="23">
        <f t="shared" si="11"/>
        <v>-0.52574073312484226</v>
      </c>
      <c r="N36" s="6">
        <f t="shared" si="9"/>
        <v>9.2746331253750286E-2</v>
      </c>
    </row>
    <row r="37" spans="2:14" x14ac:dyDescent="0.25">
      <c r="B37" s="4">
        <v>35</v>
      </c>
      <c r="C37" s="28">
        <v>10.0983</v>
      </c>
      <c r="D37" s="29">
        <v>0.55326200000000003</v>
      </c>
      <c r="F37" s="22">
        <f t="shared" si="10"/>
        <v>-0.89924524999999988</v>
      </c>
      <c r="G37" s="14">
        <f t="shared" si="7"/>
        <v>-6.5703850000000119E-2</v>
      </c>
      <c r="H37" s="6">
        <f t="shared" si="8"/>
        <v>5.9083875019212598E-2</v>
      </c>
      <c r="J37" s="23">
        <f t="shared" si="6"/>
        <v>0.80864201964756233</v>
      </c>
      <c r="K37" s="6">
        <f t="shared" si="3"/>
        <v>4.3169959048225161E-3</v>
      </c>
      <c r="M37" s="23">
        <f t="shared" si="11"/>
        <v>-0.15754136394901275</v>
      </c>
      <c r="N37" s="6">
        <f t="shared" si="9"/>
        <v>-0.85226058708514574</v>
      </c>
    </row>
    <row r="38" spans="2:14" x14ac:dyDescent="0.25">
      <c r="B38" s="4">
        <v>36</v>
      </c>
      <c r="C38" s="28">
        <v>11.936299999999999</v>
      </c>
      <c r="D38" s="29">
        <v>0.58897500000000003</v>
      </c>
      <c r="F38" s="22">
        <f t="shared" si="10"/>
        <v>0.93875474999999931</v>
      </c>
      <c r="G38" s="14">
        <f t="shared" si="7"/>
        <v>-2.9990850000000124E-2</v>
      </c>
      <c r="H38" s="6">
        <f t="shared" si="8"/>
        <v>-2.8154052894037596E-2</v>
      </c>
      <c r="J38" s="23">
        <f t="shared" si="6"/>
        <v>0.88126048064756124</v>
      </c>
      <c r="K38" s="6">
        <f t="shared" si="3"/>
        <v>8.9945108372250745E-4</v>
      </c>
      <c r="M38" s="23">
        <f t="shared" si="11"/>
        <v>0.16446314698755915</v>
      </c>
      <c r="N38" s="6">
        <f t="shared" si="9"/>
        <v>-0.38901859522969512</v>
      </c>
    </row>
    <row r="39" spans="2:14" x14ac:dyDescent="0.25">
      <c r="B39" s="4">
        <v>37</v>
      </c>
      <c r="C39" s="28">
        <v>14.1326</v>
      </c>
      <c r="D39" s="29">
        <v>0.56045900000000004</v>
      </c>
      <c r="F39" s="22">
        <f t="shared" si="10"/>
        <v>3.1350547500000001</v>
      </c>
      <c r="G39" s="14">
        <f t="shared" si="7"/>
        <v>-5.850685000000011E-2</v>
      </c>
      <c r="H39" s="6">
        <f t="shared" si="8"/>
        <v>-0.18342217800003785</v>
      </c>
      <c r="J39" s="23">
        <f t="shared" si="6"/>
        <v>9.828568285497564</v>
      </c>
      <c r="K39" s="6">
        <f t="shared" si="3"/>
        <v>3.423051496922513E-3</v>
      </c>
      <c r="M39" s="23">
        <f t="shared" si="11"/>
        <v>0.54923926634011266</v>
      </c>
      <c r="N39" s="6">
        <f t="shared" si="9"/>
        <v>-0.75890655310917943</v>
      </c>
    </row>
    <row r="40" spans="2:14" x14ac:dyDescent="0.25">
      <c r="B40" s="4">
        <v>38</v>
      </c>
      <c r="C40" s="28">
        <v>15.739599999999999</v>
      </c>
      <c r="D40" s="29">
        <v>0.596638</v>
      </c>
      <c r="F40" s="22">
        <f t="shared" si="10"/>
        <v>4.7420547499999994</v>
      </c>
      <c r="G40" s="14">
        <f t="shared" si="7"/>
        <v>-2.2327850000000149E-2</v>
      </c>
      <c r="H40" s="6">
        <f t="shared" si="8"/>
        <v>-0.10587988714978819</v>
      </c>
      <c r="J40" s="23">
        <f t="shared" si="6"/>
        <v>22.487083251997557</v>
      </c>
      <c r="K40" s="6">
        <f t="shared" si="3"/>
        <v>4.9853288562250664E-4</v>
      </c>
      <c r="M40" s="23">
        <f t="shared" si="11"/>
        <v>0.8307742223113157</v>
      </c>
      <c r="N40" s="6">
        <f t="shared" si="9"/>
        <v>-0.28961996213843122</v>
      </c>
    </row>
    <row r="41" spans="2:14" x14ac:dyDescent="0.25">
      <c r="B41" s="4">
        <v>39</v>
      </c>
      <c r="C41" s="28">
        <v>17.8873</v>
      </c>
      <c r="D41" s="29">
        <v>0.534613</v>
      </c>
      <c r="F41" s="22">
        <f t="shared" si="10"/>
        <v>6.8897547499999998</v>
      </c>
      <c r="G41" s="14">
        <f t="shared" si="7"/>
        <v>-8.4352850000000146E-2</v>
      </c>
      <c r="H41" s="6">
        <f t="shared" si="8"/>
        <v>-0.58117044896353853</v>
      </c>
      <c r="J41" s="23">
        <f t="shared" si="6"/>
        <v>47.46872051514756</v>
      </c>
      <c r="K41" s="6">
        <f t="shared" si="3"/>
        <v>7.1154033031225247E-3</v>
      </c>
      <c r="M41" s="23">
        <f t="shared" si="11"/>
        <v>1.2070359677620643</v>
      </c>
      <c r="N41" s="6">
        <f t="shared" si="9"/>
        <v>-1.0941612928816991</v>
      </c>
    </row>
    <row r="42" spans="2:14" ht="15.75" thickBot="1" x14ac:dyDescent="0.3">
      <c r="B42" s="7">
        <v>40</v>
      </c>
      <c r="C42" s="30">
        <v>19.8932</v>
      </c>
      <c r="D42" s="31">
        <v>0.51754299999999998</v>
      </c>
      <c r="F42" s="25">
        <f t="shared" si="10"/>
        <v>8.8956547500000003</v>
      </c>
      <c r="G42" s="15">
        <f t="shared" si="7"/>
        <v>-0.10142285000000018</v>
      </c>
      <c r="H42" s="8">
        <f t="shared" si="8"/>
        <v>-0.90222265736103913</v>
      </c>
      <c r="J42" s="26">
        <f t="shared" si="6"/>
        <v>79.132673431197574</v>
      </c>
      <c r="K42" s="8">
        <f t="shared" si="3"/>
        <v>1.0286594502122536E-2</v>
      </c>
      <c r="M42" s="26">
        <f t="shared" si="11"/>
        <v>1.55845536302195</v>
      </c>
      <c r="N42" s="8">
        <f t="shared" si="9"/>
        <v>-1.3155804063970173</v>
      </c>
    </row>
    <row r="43" spans="2:14" ht="15.75" thickBot="1" x14ac:dyDescent="0.3"/>
    <row r="44" spans="2:14" ht="15.75" thickBot="1" x14ac:dyDescent="0.3">
      <c r="B44" s="19" t="s">
        <v>8</v>
      </c>
      <c r="C44" s="16"/>
      <c r="D44" s="16"/>
      <c r="E44" s="16"/>
      <c r="F44" s="16">
        <f>SUM(F3:F42)</f>
        <v>0</v>
      </c>
      <c r="G44" s="17">
        <f>SUM(G3:G42)</f>
        <v>-5.8286708792820718E-15</v>
      </c>
      <c r="H44" s="17">
        <f>SUM(H3:H42)</f>
        <v>-15.382242613678502</v>
      </c>
      <c r="I44" s="16"/>
      <c r="J44" s="16">
        <f>SUM(J3:J42)</f>
        <v>1303.2480805289977</v>
      </c>
      <c r="K44" s="18">
        <f>SUM(K3:K42)</f>
        <v>0.23773702198709998</v>
      </c>
    </row>
    <row r="45" spans="2:14" x14ac:dyDescent="0.25">
      <c r="B45" s="9" t="s">
        <v>2</v>
      </c>
      <c r="C45" s="2">
        <f>AVERAGE(C3:C42)</f>
        <v>10.99754525</v>
      </c>
      <c r="D45" s="20">
        <f>AVERAGE(D3:D42)</f>
        <v>0.61896585000000015</v>
      </c>
    </row>
    <row r="46" spans="2:14" ht="15.75" thickBot="1" x14ac:dyDescent="0.3">
      <c r="B46" s="10" t="s">
        <v>5</v>
      </c>
      <c r="C46" s="15">
        <f>SQRT(J44/$Q$2)</f>
        <v>5.7079945701818025</v>
      </c>
      <c r="D46" s="8">
        <f>SQRT(K44/$Q$2)</f>
        <v>7.7093615492318815E-2</v>
      </c>
    </row>
    <row r="47" spans="2:14" x14ac:dyDescent="0.25">
      <c r="B47" s="9" t="s">
        <v>14</v>
      </c>
      <c r="C47" s="20">
        <f>H44/Q2</f>
        <v>-0.38455606534196252</v>
      </c>
    </row>
    <row r="48" spans="2:14" ht="15.75" thickBot="1" x14ac:dyDescent="0.3">
      <c r="B48" s="10" t="s">
        <v>15</v>
      </c>
      <c r="C48" s="8">
        <f>C47/(C46*D46)</f>
        <v>-0.87389187359696097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61FB-FA53-46E6-B25F-A678A838AE8F}">
  <dimension ref="B2:D41"/>
  <sheetViews>
    <sheetView workbookViewId="0">
      <selection activeCell="D2" sqref="D2:D41"/>
    </sheetView>
  </sheetViews>
  <sheetFormatPr defaultRowHeight="15" x14ac:dyDescent="0.25"/>
  <cols>
    <col min="2" max="2" width="9.5703125" bestFit="1" customWidth="1"/>
  </cols>
  <sheetData>
    <row r="2" spans="2:4" x14ac:dyDescent="0.25">
      <c r="B2">
        <v>-1.8834199999999999E-2</v>
      </c>
      <c r="D2" s="27">
        <v>0.70013999999999998</v>
      </c>
    </row>
    <row r="3" spans="2:4" x14ac:dyDescent="0.25">
      <c r="B3">
        <v>-5.6642899999999998E-3</v>
      </c>
      <c r="D3" s="27">
        <v>0.66888000000000003</v>
      </c>
    </row>
    <row r="4" spans="2:4" x14ac:dyDescent="0.25">
      <c r="B4">
        <v>-1.95338E-2</v>
      </c>
      <c r="D4" s="27">
        <v>0.65846800000000005</v>
      </c>
    </row>
    <row r="5" spans="2:4" x14ac:dyDescent="0.25">
      <c r="B5">
        <v>-8.8129999999999997E-3</v>
      </c>
      <c r="D5" s="27">
        <v>0.68381999999999998</v>
      </c>
    </row>
    <row r="6" spans="2:4" x14ac:dyDescent="0.25">
      <c r="B6">
        <v>-1.3126799999999999E-2</v>
      </c>
      <c r="D6" s="27">
        <v>0.68497399999999997</v>
      </c>
    </row>
    <row r="7" spans="2:4" x14ac:dyDescent="0.25">
      <c r="B7">
        <v>-1.61315E-2</v>
      </c>
      <c r="D7" s="27">
        <v>0.62212299999999998</v>
      </c>
    </row>
    <row r="8" spans="2:4" x14ac:dyDescent="0.25">
      <c r="B8">
        <v>-1.58277E-2</v>
      </c>
      <c r="D8" s="27">
        <v>0.63889300000000004</v>
      </c>
    </row>
    <row r="9" spans="2:4" x14ac:dyDescent="0.25">
      <c r="B9">
        <v>-6.3075300000000004E-3</v>
      </c>
      <c r="D9" s="27">
        <v>0.64474399999999998</v>
      </c>
    </row>
    <row r="10" spans="2:4" x14ac:dyDescent="0.25">
      <c r="B10">
        <v>-6.7277400000000003E-3</v>
      </c>
      <c r="D10" s="27">
        <v>0.49049999999999999</v>
      </c>
    </row>
    <row r="11" spans="2:4" x14ac:dyDescent="0.25">
      <c r="B11">
        <v>1.00577E-3</v>
      </c>
      <c r="D11" s="27">
        <v>0.51065000000000005</v>
      </c>
    </row>
    <row r="12" spans="2:4" x14ac:dyDescent="0.25">
      <c r="B12">
        <v>-1.73349E-2</v>
      </c>
      <c r="D12" s="27">
        <v>0.75770800000000005</v>
      </c>
    </row>
    <row r="13" spans="2:4" x14ac:dyDescent="0.25">
      <c r="B13">
        <v>-5.20478E-3</v>
      </c>
      <c r="D13" s="27">
        <v>0.70227899999999999</v>
      </c>
    </row>
    <row r="14" spans="2:4" x14ac:dyDescent="0.25">
      <c r="B14">
        <v>-9.2022800000000002E-3</v>
      </c>
      <c r="D14" s="27">
        <v>0.69510499999999997</v>
      </c>
    </row>
    <row r="15" spans="2:4" x14ac:dyDescent="0.25">
      <c r="B15">
        <v>-2.0455000000000001E-2</v>
      </c>
      <c r="D15" s="27">
        <v>0.62854200000000005</v>
      </c>
    </row>
    <row r="16" spans="2:4" x14ac:dyDescent="0.25">
      <c r="B16">
        <v>-1.3343300000000001E-2</v>
      </c>
      <c r="D16" s="27">
        <v>0.54136300000000004</v>
      </c>
    </row>
    <row r="17" spans="2:4" x14ac:dyDescent="0.25">
      <c r="B17">
        <v>-1.8452900000000001E-2</v>
      </c>
      <c r="D17" s="27">
        <v>0.62926499999999996</v>
      </c>
    </row>
    <row r="18" spans="2:4" x14ac:dyDescent="0.25">
      <c r="B18">
        <v>-1.2648899999999999E-2</v>
      </c>
      <c r="D18" s="27">
        <v>0.61896899999999999</v>
      </c>
    </row>
    <row r="19" spans="2:4" x14ac:dyDescent="0.25">
      <c r="B19">
        <v>-3.8419399999999999E-3</v>
      </c>
      <c r="D19" s="27">
        <v>0.53405400000000003</v>
      </c>
    </row>
    <row r="20" spans="2:4" x14ac:dyDescent="0.25">
      <c r="B20">
        <v>-1.34333E-2</v>
      </c>
      <c r="D20" s="27">
        <v>0.55422700000000003</v>
      </c>
    </row>
    <row r="21" spans="2:4" x14ac:dyDescent="0.25">
      <c r="B21">
        <v>-1.43894E-2</v>
      </c>
      <c r="D21" s="27">
        <v>0.54627000000000003</v>
      </c>
    </row>
    <row r="22" spans="2:4" x14ac:dyDescent="0.25">
      <c r="B22">
        <v>-1.1405E-2</v>
      </c>
      <c r="D22" s="27">
        <v>0.75220900000000002</v>
      </c>
    </row>
    <row r="23" spans="2:4" x14ac:dyDescent="0.25">
      <c r="B23">
        <v>-1.89778E-2</v>
      </c>
      <c r="D23" s="27">
        <v>0.72798799999999997</v>
      </c>
    </row>
    <row r="24" spans="2:4" x14ac:dyDescent="0.25">
      <c r="B24">
        <v>-1.5969899999999999E-2</v>
      </c>
      <c r="D24" s="27">
        <v>0.70333299999999999</v>
      </c>
    </row>
    <row r="25" spans="2:4" x14ac:dyDescent="0.25">
      <c r="B25">
        <v>-1.6119399999999999E-2</v>
      </c>
      <c r="D25" s="27">
        <v>0.61913799999999997</v>
      </c>
    </row>
    <row r="26" spans="2:4" x14ac:dyDescent="0.25">
      <c r="B26">
        <v>-1.6323500000000001E-2</v>
      </c>
      <c r="D26" s="27">
        <v>0.63684399999999997</v>
      </c>
    </row>
    <row r="27" spans="2:4" x14ac:dyDescent="0.25">
      <c r="B27">
        <v>-2.1260000000000001E-2</v>
      </c>
      <c r="D27" s="27">
        <v>0.59090399999999998</v>
      </c>
    </row>
    <row r="28" spans="2:4" x14ac:dyDescent="0.25">
      <c r="B28">
        <v>-1.7861800000000001E-2</v>
      </c>
      <c r="D28" s="27">
        <v>0.52816200000000002</v>
      </c>
    </row>
    <row r="29" spans="2:4" x14ac:dyDescent="0.25">
      <c r="B29">
        <v>-2.2803500000000001E-2</v>
      </c>
      <c r="D29" s="27">
        <v>0.52729999999999999</v>
      </c>
    </row>
    <row r="30" spans="2:4" x14ac:dyDescent="0.25">
      <c r="B30">
        <v>-1.07344E-2</v>
      </c>
      <c r="D30" s="27">
        <v>0.592086</v>
      </c>
    </row>
    <row r="31" spans="2:4" x14ac:dyDescent="0.25">
      <c r="B31">
        <v>-1.9060400000000002E-2</v>
      </c>
      <c r="D31" s="27">
        <v>0.45626100000000003</v>
      </c>
    </row>
    <row r="32" spans="2:4" x14ac:dyDescent="0.25">
      <c r="D32" s="27">
        <v>0.72001199999999999</v>
      </c>
    </row>
    <row r="33" spans="2:4" x14ac:dyDescent="0.25">
      <c r="B33">
        <f>AVERAGE(B2:B31)</f>
        <v>-1.362610633333333E-2</v>
      </c>
      <c r="D33" s="27">
        <v>0.70718300000000001</v>
      </c>
    </row>
    <row r="34" spans="2:4" x14ac:dyDescent="0.25">
      <c r="D34" s="27">
        <v>0.70863399999999999</v>
      </c>
    </row>
    <row r="35" spans="2:4" x14ac:dyDescent="0.25">
      <c r="D35" s="27">
        <v>0.62611600000000001</v>
      </c>
    </row>
    <row r="36" spans="2:4" x14ac:dyDescent="0.25">
      <c r="D36" s="27">
        <v>0.55326200000000003</v>
      </c>
    </row>
    <row r="37" spans="2:4" x14ac:dyDescent="0.25">
      <c r="D37" s="27">
        <v>0.58897500000000003</v>
      </c>
    </row>
    <row r="38" spans="2:4" x14ac:dyDescent="0.25">
      <c r="D38" s="27">
        <v>0.56045900000000004</v>
      </c>
    </row>
    <row r="39" spans="2:4" x14ac:dyDescent="0.25">
      <c r="D39" s="27">
        <v>0.596638</v>
      </c>
    </row>
    <row r="40" spans="2:4" x14ac:dyDescent="0.25">
      <c r="D40" s="27">
        <v>0.534613</v>
      </c>
    </row>
    <row r="41" spans="2:4" x14ac:dyDescent="0.25">
      <c r="D41" s="27">
        <v>0.51754299999999998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3D38-C1CD-468C-BADC-5DA16012D0B7}">
  <dimension ref="B1:Q48"/>
  <sheetViews>
    <sheetView workbookViewId="0">
      <selection activeCell="C48" sqref="C48"/>
    </sheetView>
  </sheetViews>
  <sheetFormatPr defaultRowHeight="15" x14ac:dyDescent="0.25"/>
  <cols>
    <col min="6" max="6" width="7.140625" bestFit="1" customWidth="1"/>
    <col min="7" max="7" width="7.42578125" bestFit="1" customWidth="1"/>
    <col min="8" max="8" width="16.28515625" bestFit="1" customWidth="1"/>
    <col min="9" max="11" width="10.5703125" bestFit="1" customWidth="1"/>
  </cols>
  <sheetData>
    <row r="1" spans="2:17" ht="15.75" thickBot="1" x14ac:dyDescent="0.3"/>
    <row r="2" spans="2:17" ht="15.75" thickBot="1" x14ac:dyDescent="0.3">
      <c r="B2" s="1" t="s">
        <v>10</v>
      </c>
      <c r="C2" s="2" t="s">
        <v>0</v>
      </c>
      <c r="D2" s="3" t="s">
        <v>1</v>
      </c>
      <c r="F2" s="1" t="s">
        <v>3</v>
      </c>
      <c r="G2" s="2" t="s">
        <v>4</v>
      </c>
      <c r="H2" s="3" t="s">
        <v>13</v>
      </c>
      <c r="J2" s="1" t="s">
        <v>6</v>
      </c>
      <c r="K2" s="3" t="s">
        <v>7</v>
      </c>
      <c r="M2" s="1" t="s">
        <v>11</v>
      </c>
      <c r="N2" s="3" t="s">
        <v>12</v>
      </c>
      <c r="P2" s="12" t="s">
        <v>9</v>
      </c>
      <c r="Q2" s="13">
        <v>40</v>
      </c>
    </row>
    <row r="3" spans="2:17" x14ac:dyDescent="0.25">
      <c r="B3" s="4">
        <v>1</v>
      </c>
      <c r="C3" s="5">
        <v>1</v>
      </c>
      <c r="D3" s="6">
        <v>0.83426699999999998</v>
      </c>
      <c r="F3" s="4">
        <f>C3-$C$45</f>
        <v>-4.5</v>
      </c>
      <c r="G3" s="14">
        <f>D3-$D$45</f>
        <v>0.18722139999999998</v>
      </c>
      <c r="H3" s="6">
        <f>F3*G3</f>
        <v>-0.84249629999999986</v>
      </c>
      <c r="J3" s="4">
        <f>F3*F3</f>
        <v>20.25</v>
      </c>
      <c r="K3" s="6">
        <f>G3*G3</f>
        <v>3.505185261795999E-2</v>
      </c>
      <c r="M3" s="11">
        <f>F3/$C$46</f>
        <v>-1.5666989036012806</v>
      </c>
      <c r="N3" s="6">
        <f t="shared" ref="N3:N42" si="0">G3/$D$46</f>
        <v>1.8650657449804839</v>
      </c>
    </row>
    <row r="4" spans="2:17" x14ac:dyDescent="0.25">
      <c r="B4" s="4">
        <v>2</v>
      </c>
      <c r="C4" s="5">
        <v>2</v>
      </c>
      <c r="D4" s="6">
        <v>0.78991500000000003</v>
      </c>
      <c r="F4" s="4">
        <f t="shared" ref="F4:F42" si="1">C4-$C$45</f>
        <v>-3.5</v>
      </c>
      <c r="G4" s="14">
        <f t="shared" ref="G4:G42" si="2">D4-$D$45</f>
        <v>0.14286940000000004</v>
      </c>
      <c r="H4" s="6">
        <f>F4*G4</f>
        <v>-0.50004290000000018</v>
      </c>
      <c r="J4" s="4">
        <f>F4*F4</f>
        <v>12.25</v>
      </c>
      <c r="K4" s="6">
        <f t="shared" ref="K4:K43" si="3">G4*G4</f>
        <v>2.0411665456360011E-2</v>
      </c>
      <c r="M4" s="11">
        <f t="shared" ref="M4:M42" si="4">F4/$C$46</f>
        <v>-1.2185435916898848</v>
      </c>
      <c r="N4" s="6">
        <f t="shared" si="0"/>
        <v>1.4232391379720206</v>
      </c>
    </row>
    <row r="5" spans="2:17" x14ac:dyDescent="0.25">
      <c r="B5" s="4">
        <v>3</v>
      </c>
      <c r="C5" s="5">
        <v>3</v>
      </c>
      <c r="D5" s="6">
        <v>0.77697300000000002</v>
      </c>
      <c r="F5" s="4">
        <f t="shared" si="1"/>
        <v>-2.5</v>
      </c>
      <c r="G5" s="14">
        <f t="shared" si="2"/>
        <v>0.12992740000000003</v>
      </c>
      <c r="H5" s="6">
        <f t="shared" ref="H5:H22" si="5">F5*G5</f>
        <v>-0.32481850000000007</v>
      </c>
      <c r="J5" s="4">
        <f t="shared" ref="J5:J44" si="6">F5*F5</f>
        <v>6.25</v>
      </c>
      <c r="K5" s="6">
        <f t="shared" si="3"/>
        <v>1.6881129270760006E-2</v>
      </c>
      <c r="M5" s="11">
        <f t="shared" si="4"/>
        <v>-0.8703882797784892</v>
      </c>
      <c r="N5" s="6">
        <f t="shared" si="0"/>
        <v>1.2943132733457681</v>
      </c>
    </row>
    <row r="6" spans="2:17" x14ac:dyDescent="0.25">
      <c r="B6" s="4">
        <v>4</v>
      </c>
      <c r="C6" s="5">
        <v>4</v>
      </c>
      <c r="D6" s="6">
        <v>0.76243300000000003</v>
      </c>
      <c r="F6" s="4">
        <f t="shared" si="1"/>
        <v>-1.5</v>
      </c>
      <c r="G6" s="14">
        <f t="shared" si="2"/>
        <v>0.11538740000000003</v>
      </c>
      <c r="H6" s="6">
        <f t="shared" si="5"/>
        <v>-0.17308110000000004</v>
      </c>
      <c r="J6" s="4">
        <f t="shared" si="6"/>
        <v>2.25</v>
      </c>
      <c r="K6" s="6">
        <f t="shared" si="3"/>
        <v>1.3314252078760006E-2</v>
      </c>
      <c r="M6" s="11">
        <f t="shared" si="4"/>
        <v>-0.5222329678670935</v>
      </c>
      <c r="N6" s="6">
        <f t="shared" si="0"/>
        <v>1.1494684215712583</v>
      </c>
    </row>
    <row r="7" spans="2:17" x14ac:dyDescent="0.25">
      <c r="B7" s="4">
        <v>5</v>
      </c>
      <c r="C7" s="5">
        <v>5</v>
      </c>
      <c r="D7" s="6">
        <v>0.71780699999999997</v>
      </c>
      <c r="F7" s="4">
        <f t="shared" si="1"/>
        <v>-0.5</v>
      </c>
      <c r="G7" s="14">
        <f t="shared" si="2"/>
        <v>7.0761399999999974E-2</v>
      </c>
      <c r="H7" s="6">
        <f t="shared" si="5"/>
        <v>-3.5380699999999987E-2</v>
      </c>
      <c r="J7" s="4">
        <f t="shared" si="6"/>
        <v>0.25</v>
      </c>
      <c r="K7" s="6">
        <f t="shared" si="3"/>
        <v>5.0071757299599961E-3</v>
      </c>
      <c r="M7" s="11">
        <f t="shared" si="4"/>
        <v>-0.17407765595569785</v>
      </c>
      <c r="N7" s="6">
        <f t="shared" si="0"/>
        <v>0.70491227609056428</v>
      </c>
    </row>
    <row r="8" spans="2:17" x14ac:dyDescent="0.25">
      <c r="B8" s="4">
        <v>6</v>
      </c>
      <c r="C8" s="5">
        <v>6</v>
      </c>
      <c r="D8" s="6">
        <v>0.77022100000000004</v>
      </c>
      <c r="F8" s="4">
        <f t="shared" si="1"/>
        <v>0.5</v>
      </c>
      <c r="G8" s="14">
        <f t="shared" si="2"/>
        <v>0.12317540000000005</v>
      </c>
      <c r="H8" s="6">
        <f t="shared" si="5"/>
        <v>6.1587700000000023E-2</v>
      </c>
      <c r="J8" s="4">
        <f t="shared" si="6"/>
        <v>0.25</v>
      </c>
      <c r="K8" s="6">
        <f t="shared" si="3"/>
        <v>1.5172179165160012E-2</v>
      </c>
      <c r="M8" s="11">
        <f t="shared" si="4"/>
        <v>0.17407765595569785</v>
      </c>
      <c r="N8" s="6">
        <f t="shared" si="0"/>
        <v>1.2270510698257209</v>
      </c>
    </row>
    <row r="9" spans="2:17" x14ac:dyDescent="0.25">
      <c r="B9" s="4">
        <v>7</v>
      </c>
      <c r="C9" s="5">
        <v>7</v>
      </c>
      <c r="D9" s="6">
        <v>0.75426499999999996</v>
      </c>
      <c r="F9" s="4">
        <f t="shared" si="1"/>
        <v>1.5</v>
      </c>
      <c r="G9" s="14">
        <f t="shared" si="2"/>
        <v>0.10721939999999996</v>
      </c>
      <c r="H9" s="6">
        <f t="shared" si="5"/>
        <v>0.16082909999999995</v>
      </c>
      <c r="J9" s="4">
        <f t="shared" si="6"/>
        <v>2.25</v>
      </c>
      <c r="K9" s="6">
        <f t="shared" si="3"/>
        <v>1.1495999736359992E-2</v>
      </c>
      <c r="M9" s="11">
        <f t="shared" si="4"/>
        <v>0.5222329678670935</v>
      </c>
      <c r="N9" s="6">
        <f t="shared" si="0"/>
        <v>1.0681002820049441</v>
      </c>
    </row>
    <row r="10" spans="2:17" x14ac:dyDescent="0.25">
      <c r="B10" s="4">
        <v>8</v>
      </c>
      <c r="C10" s="5">
        <v>8</v>
      </c>
      <c r="D10" s="6">
        <v>0.72931800000000002</v>
      </c>
      <c r="F10" s="4">
        <f>C10-$C$45</f>
        <v>2.5</v>
      </c>
      <c r="G10" s="14">
        <f t="shared" si="2"/>
        <v>8.2272400000000023E-2</v>
      </c>
      <c r="H10" s="6">
        <f t="shared" si="5"/>
        <v>0.20568100000000006</v>
      </c>
      <c r="J10" s="4">
        <f>F10*F10</f>
        <v>6.25</v>
      </c>
      <c r="K10" s="6">
        <f t="shared" si="3"/>
        <v>6.7687478017600042E-3</v>
      </c>
      <c r="M10" s="11">
        <f t="shared" si="4"/>
        <v>0.8703882797784892</v>
      </c>
      <c r="N10" s="6">
        <f t="shared" si="0"/>
        <v>0.81958277738192553</v>
      </c>
    </row>
    <row r="11" spans="2:17" x14ac:dyDescent="0.25">
      <c r="B11" s="4">
        <v>9</v>
      </c>
      <c r="C11" s="5">
        <v>9</v>
      </c>
      <c r="D11" s="6">
        <v>0.70437000000000005</v>
      </c>
      <c r="F11" s="4">
        <f t="shared" si="1"/>
        <v>3.5</v>
      </c>
      <c r="G11" s="14">
        <f t="shared" si="2"/>
        <v>5.7324400000000053E-2</v>
      </c>
      <c r="H11" s="6">
        <f t="shared" si="5"/>
        <v>0.20063540000000019</v>
      </c>
      <c r="J11" s="4">
        <f t="shared" si="6"/>
        <v>12.25</v>
      </c>
      <c r="K11" s="6">
        <f t="shared" si="3"/>
        <v>3.2860868353600061E-3</v>
      </c>
      <c r="M11" s="11">
        <f t="shared" si="4"/>
        <v>1.2185435916898848</v>
      </c>
      <c r="N11" s="6">
        <f t="shared" si="0"/>
        <v>0.57105531093966477</v>
      </c>
    </row>
    <row r="12" spans="2:17" x14ac:dyDescent="0.25">
      <c r="B12" s="4">
        <v>10</v>
      </c>
      <c r="C12" s="5">
        <v>10</v>
      </c>
      <c r="D12" s="6">
        <v>0.67351000000000005</v>
      </c>
      <c r="F12" s="4">
        <f t="shared" si="1"/>
        <v>4.5</v>
      </c>
      <c r="G12" s="14">
        <f t="shared" si="2"/>
        <v>2.6464400000000055E-2</v>
      </c>
      <c r="H12" s="6">
        <f t="shared" si="5"/>
        <v>0.11908980000000025</v>
      </c>
      <c r="J12" s="4">
        <f t="shared" si="6"/>
        <v>20.25</v>
      </c>
      <c r="K12" s="6">
        <f t="shared" si="3"/>
        <v>7.0036446736000289E-4</v>
      </c>
      <c r="M12" s="11">
        <f t="shared" si="4"/>
        <v>1.5666989036012806</v>
      </c>
      <c r="N12" s="6">
        <f t="shared" si="0"/>
        <v>0.26363356914039543</v>
      </c>
    </row>
    <row r="13" spans="2:17" x14ac:dyDescent="0.25">
      <c r="B13" s="4">
        <v>11</v>
      </c>
      <c r="C13" s="5">
        <v>1</v>
      </c>
      <c r="D13" s="6">
        <v>0.76517100000000005</v>
      </c>
      <c r="F13" s="4">
        <f t="shared" si="1"/>
        <v>-4.5</v>
      </c>
      <c r="G13" s="14">
        <f t="shared" si="2"/>
        <v>0.11812540000000005</v>
      </c>
      <c r="H13" s="6">
        <f t="shared" si="5"/>
        <v>-0.53156430000000021</v>
      </c>
      <c r="J13" s="4">
        <f t="shared" si="6"/>
        <v>20.25</v>
      </c>
      <c r="K13" s="6">
        <f t="shared" si="3"/>
        <v>1.3953610125160011E-2</v>
      </c>
      <c r="M13" s="11">
        <f t="shared" si="4"/>
        <v>-1.5666989036012806</v>
      </c>
      <c r="N13" s="6">
        <f t="shared" si="0"/>
        <v>1.1767438826550691</v>
      </c>
    </row>
    <row r="14" spans="2:17" x14ac:dyDescent="0.25">
      <c r="B14" s="4">
        <v>12</v>
      </c>
      <c r="C14" s="5">
        <v>2</v>
      </c>
      <c r="D14" s="6">
        <v>0.74910299999999996</v>
      </c>
      <c r="F14" s="4">
        <f t="shared" si="1"/>
        <v>-3.5</v>
      </c>
      <c r="G14" s="14">
        <f t="shared" si="2"/>
        <v>0.10205739999999996</v>
      </c>
      <c r="H14" s="6">
        <f t="shared" si="5"/>
        <v>-0.35720089999999988</v>
      </c>
      <c r="J14" s="4">
        <f t="shared" si="6"/>
        <v>12.25</v>
      </c>
      <c r="K14" s="6">
        <f t="shared" si="3"/>
        <v>1.0415712894759992E-2</v>
      </c>
      <c r="M14" s="11">
        <f t="shared" si="4"/>
        <v>-1.2185435916898848</v>
      </c>
      <c r="N14" s="6">
        <f t="shared" si="0"/>
        <v>1.0166773710792205</v>
      </c>
    </row>
    <row r="15" spans="2:17" x14ac:dyDescent="0.25">
      <c r="B15" s="4">
        <v>13</v>
      </c>
      <c r="C15" s="5">
        <v>3</v>
      </c>
      <c r="D15" s="6">
        <v>0.65708900000000003</v>
      </c>
      <c r="F15" s="4">
        <f t="shared" si="1"/>
        <v>-2.5</v>
      </c>
      <c r="G15" s="14">
        <f t="shared" si="2"/>
        <v>1.0043400000000036E-2</v>
      </c>
      <c r="H15" s="6">
        <f t="shared" si="5"/>
        <v>-2.5108500000000089E-2</v>
      </c>
      <c r="J15" s="4">
        <f t="shared" si="6"/>
        <v>6.25</v>
      </c>
      <c r="K15" s="6">
        <f t="shared" si="3"/>
        <v>1.0086988356000072E-4</v>
      </c>
      <c r="M15" s="11">
        <f t="shared" si="4"/>
        <v>-0.8703882797784892</v>
      </c>
      <c r="N15" s="6">
        <f t="shared" si="0"/>
        <v>0.10005053537222273</v>
      </c>
    </row>
    <row r="16" spans="2:17" x14ac:dyDescent="0.25">
      <c r="B16" s="4">
        <v>14</v>
      </c>
      <c r="C16" s="5">
        <v>4</v>
      </c>
      <c r="D16" s="6">
        <v>0.59854499999999999</v>
      </c>
      <c r="F16" s="4">
        <f t="shared" si="1"/>
        <v>-1.5</v>
      </c>
      <c r="G16" s="14">
        <f t="shared" si="2"/>
        <v>-4.8500600000000005E-2</v>
      </c>
      <c r="H16" s="6">
        <f t="shared" si="5"/>
        <v>7.2750900000000007E-2</v>
      </c>
      <c r="J16" s="4">
        <f t="shared" si="6"/>
        <v>2.25</v>
      </c>
      <c r="K16" s="6">
        <f t="shared" si="3"/>
        <v>2.3523082003600003E-3</v>
      </c>
      <c r="M16" s="11">
        <f t="shared" si="4"/>
        <v>-0.5222329678670935</v>
      </c>
      <c r="N16" s="6">
        <f t="shared" si="0"/>
        <v>-0.4831542103146354</v>
      </c>
    </row>
    <row r="17" spans="2:14" x14ac:dyDescent="0.25">
      <c r="B17" s="4">
        <v>15</v>
      </c>
      <c r="C17" s="5">
        <v>5</v>
      </c>
      <c r="D17" s="6">
        <v>0.657883</v>
      </c>
      <c r="F17" s="4">
        <f t="shared" si="1"/>
        <v>-0.5</v>
      </c>
      <c r="G17" s="14">
        <f t="shared" si="2"/>
        <v>1.0837399999999997E-2</v>
      </c>
      <c r="H17" s="6">
        <f t="shared" si="5"/>
        <v>-5.4186999999999985E-3</v>
      </c>
      <c r="J17" s="4">
        <f t="shared" si="6"/>
        <v>0.25</v>
      </c>
      <c r="K17" s="6">
        <f t="shared" si="3"/>
        <v>1.1744923875999994E-4</v>
      </c>
      <c r="M17" s="11">
        <f t="shared" si="4"/>
        <v>-0.17407765595569785</v>
      </c>
      <c r="N17" s="6">
        <f t="shared" si="0"/>
        <v>0.10796021985014263</v>
      </c>
    </row>
    <row r="18" spans="2:14" x14ac:dyDescent="0.25">
      <c r="B18" s="4">
        <v>16</v>
      </c>
      <c r="C18" s="5">
        <v>6</v>
      </c>
      <c r="D18" s="6">
        <v>0.56295899999999999</v>
      </c>
      <c r="F18" s="4">
        <f t="shared" si="1"/>
        <v>0.5</v>
      </c>
      <c r="G18" s="14">
        <f t="shared" si="2"/>
        <v>-8.4086600000000011E-2</v>
      </c>
      <c r="H18" s="6">
        <f t="shared" si="5"/>
        <v>-4.2043300000000006E-2</v>
      </c>
      <c r="J18" s="4">
        <f t="shared" si="6"/>
        <v>0.25</v>
      </c>
      <c r="K18" s="6">
        <f t="shared" si="3"/>
        <v>7.0705562995600022E-3</v>
      </c>
      <c r="M18" s="11">
        <f t="shared" si="4"/>
        <v>0.17407765595569785</v>
      </c>
      <c r="N18" s="6">
        <f t="shared" si="0"/>
        <v>-0.83765550985024151</v>
      </c>
    </row>
    <row r="19" spans="2:14" x14ac:dyDescent="0.25">
      <c r="B19" s="4">
        <v>17</v>
      </c>
      <c r="C19" s="5">
        <v>7</v>
      </c>
      <c r="D19" s="6">
        <v>0.65250300000000006</v>
      </c>
      <c r="F19" s="4">
        <f t="shared" si="1"/>
        <v>1.5</v>
      </c>
      <c r="G19" s="14">
        <f t="shared" si="2"/>
        <v>5.4574000000000567E-3</v>
      </c>
      <c r="H19" s="6">
        <f t="shared" si="5"/>
        <v>8.186100000000085E-3</v>
      </c>
      <c r="J19" s="4">
        <f t="shared" si="6"/>
        <v>2.25</v>
      </c>
      <c r="K19" s="6">
        <f t="shared" si="3"/>
        <v>2.9783214760000618E-5</v>
      </c>
      <c r="M19" s="11">
        <f t="shared" si="4"/>
        <v>0.5222329678670935</v>
      </c>
      <c r="N19" s="6">
        <f t="shared" si="0"/>
        <v>5.4365632329726195E-2</v>
      </c>
    </row>
    <row r="20" spans="2:14" x14ac:dyDescent="0.25">
      <c r="B20" s="4">
        <v>18</v>
      </c>
      <c r="C20" s="5">
        <v>8</v>
      </c>
      <c r="D20" s="6">
        <v>0.54559500000000005</v>
      </c>
      <c r="F20" s="4">
        <f t="shared" si="1"/>
        <v>2.5</v>
      </c>
      <c r="G20" s="14">
        <f t="shared" si="2"/>
        <v>-0.10145059999999995</v>
      </c>
      <c r="H20" s="6">
        <f t="shared" si="5"/>
        <v>-0.25362649999999987</v>
      </c>
      <c r="J20" s="4">
        <f t="shared" si="6"/>
        <v>6.25</v>
      </c>
      <c r="K20" s="6">
        <f t="shared" si="3"/>
        <v>1.029222424035999E-2</v>
      </c>
      <c r="M20" s="11">
        <f t="shared" si="4"/>
        <v>0.8703882797784892</v>
      </c>
      <c r="N20" s="6">
        <f t="shared" si="0"/>
        <v>-1.0106325391633488</v>
      </c>
    </row>
    <row r="21" spans="2:14" x14ac:dyDescent="0.25">
      <c r="B21" s="4">
        <v>19</v>
      </c>
      <c r="C21" s="5">
        <v>9</v>
      </c>
      <c r="D21" s="6">
        <v>0.45440399999999997</v>
      </c>
      <c r="F21" s="4">
        <f t="shared" si="1"/>
        <v>3.5</v>
      </c>
      <c r="G21" s="14">
        <f t="shared" si="2"/>
        <v>-0.19264160000000002</v>
      </c>
      <c r="H21" s="6">
        <f t="shared" si="5"/>
        <v>-0.67424560000000011</v>
      </c>
      <c r="J21" s="4">
        <f>F21*F21</f>
        <v>12.25</v>
      </c>
      <c r="K21" s="6">
        <f t="shared" si="3"/>
        <v>3.7110786050560007E-2</v>
      </c>
      <c r="M21" s="11">
        <f t="shared" si="4"/>
        <v>1.2185435916898848</v>
      </c>
      <c r="N21" s="6">
        <f t="shared" si="0"/>
        <v>-1.9190607976344183</v>
      </c>
    </row>
    <row r="22" spans="2:14" x14ac:dyDescent="0.25">
      <c r="B22" s="4">
        <v>20</v>
      </c>
      <c r="C22" s="5">
        <v>10</v>
      </c>
      <c r="D22" s="6">
        <v>0.47909299999999999</v>
      </c>
      <c r="F22" s="4">
        <f t="shared" si="1"/>
        <v>4.5</v>
      </c>
      <c r="G22" s="14">
        <f t="shared" si="2"/>
        <v>-0.16795260000000001</v>
      </c>
      <c r="H22" s="6">
        <f>F22*G22</f>
        <v>-0.75578670000000003</v>
      </c>
      <c r="J22" s="4">
        <f t="shared" si="6"/>
        <v>20.25</v>
      </c>
      <c r="K22" s="6">
        <f t="shared" si="3"/>
        <v>2.8208075846760002E-2</v>
      </c>
      <c r="M22" s="11">
        <f t="shared" si="4"/>
        <v>1.5666989036012806</v>
      </c>
      <c r="N22" s="6">
        <f t="shared" si="0"/>
        <v>-1.6731134423757608</v>
      </c>
    </row>
    <row r="23" spans="2:14" x14ac:dyDescent="0.25">
      <c r="B23" s="4">
        <v>21</v>
      </c>
      <c r="C23" s="21">
        <v>1</v>
      </c>
      <c r="D23" s="6">
        <v>0.74458100000000005</v>
      </c>
      <c r="F23" s="22">
        <f t="shared" si="1"/>
        <v>-4.5</v>
      </c>
      <c r="G23" s="14">
        <f t="shared" si="2"/>
        <v>9.753540000000005E-2</v>
      </c>
      <c r="H23" s="6">
        <f t="shared" ref="H23:H42" si="7">F23*G23</f>
        <v>-0.43890930000000022</v>
      </c>
      <c r="J23" s="22">
        <f t="shared" si="6"/>
        <v>20.25</v>
      </c>
      <c r="K23" s="6">
        <f t="shared" si="3"/>
        <v>9.5131542531600097E-3</v>
      </c>
      <c r="M23" s="23">
        <f t="shared" si="4"/>
        <v>-1.5666989036012806</v>
      </c>
      <c r="N23" s="6">
        <f t="shared" si="0"/>
        <v>0.97163002446819435</v>
      </c>
    </row>
    <row r="24" spans="2:14" x14ac:dyDescent="0.25">
      <c r="B24" s="4">
        <v>22</v>
      </c>
      <c r="C24" s="21">
        <v>2</v>
      </c>
      <c r="D24" s="6">
        <v>0.69938199999999995</v>
      </c>
      <c r="F24" s="22">
        <f t="shared" si="1"/>
        <v>-3.5</v>
      </c>
      <c r="G24" s="14">
        <f t="shared" si="2"/>
        <v>5.233639999999995E-2</v>
      </c>
      <c r="H24" s="6">
        <f t="shared" si="7"/>
        <v>-0.18317739999999982</v>
      </c>
      <c r="J24" s="22">
        <f t="shared" si="6"/>
        <v>12.25</v>
      </c>
      <c r="K24" s="6">
        <f t="shared" si="3"/>
        <v>2.7390987649599948E-3</v>
      </c>
      <c r="M24" s="23">
        <f t="shared" si="4"/>
        <v>-1.2185435916898848</v>
      </c>
      <c r="N24" s="6">
        <f t="shared" si="0"/>
        <v>0.52136575656199835</v>
      </c>
    </row>
    <row r="25" spans="2:14" x14ac:dyDescent="0.25">
      <c r="B25" s="4">
        <v>23</v>
      </c>
      <c r="C25" s="21">
        <v>3</v>
      </c>
      <c r="D25" s="6">
        <v>0.68370399999999998</v>
      </c>
      <c r="F25" s="22">
        <f t="shared" si="1"/>
        <v>-2.5</v>
      </c>
      <c r="G25" s="14">
        <f t="shared" si="2"/>
        <v>3.665839999999998E-2</v>
      </c>
      <c r="H25" s="6">
        <f t="shared" si="7"/>
        <v>-9.164599999999995E-2</v>
      </c>
      <c r="J25" s="22">
        <f t="shared" si="6"/>
        <v>6.25</v>
      </c>
      <c r="K25" s="6">
        <f t="shared" si="3"/>
        <v>1.3438382905599986E-3</v>
      </c>
      <c r="M25" s="23">
        <f t="shared" si="4"/>
        <v>-0.8703882797784892</v>
      </c>
      <c r="N25" s="6">
        <f t="shared" si="0"/>
        <v>0.36518435449041903</v>
      </c>
    </row>
    <row r="26" spans="2:14" x14ac:dyDescent="0.25">
      <c r="B26" s="4">
        <v>24</v>
      </c>
      <c r="C26" s="21">
        <v>4</v>
      </c>
      <c r="D26" s="6">
        <v>0.64591299999999996</v>
      </c>
      <c r="F26" s="22">
        <f t="shared" si="1"/>
        <v>-1.5</v>
      </c>
      <c r="G26" s="14">
        <f t="shared" si="2"/>
        <v>-1.1326000000000391E-3</v>
      </c>
      <c r="H26" s="6">
        <f t="shared" si="7"/>
        <v>1.6989000000000587E-3</v>
      </c>
      <c r="J26" s="22">
        <f t="shared" si="6"/>
        <v>2.25</v>
      </c>
      <c r="K26" s="6">
        <f t="shared" si="3"/>
        <v>1.2827827600000887E-6</v>
      </c>
      <c r="M26" s="23">
        <f t="shared" si="4"/>
        <v>-0.5222329678670935</v>
      </c>
      <c r="N26" s="6">
        <f t="shared" si="0"/>
        <v>-1.1282756473164762E-2</v>
      </c>
    </row>
    <row r="27" spans="2:14" x14ac:dyDescent="0.25">
      <c r="B27" s="4">
        <v>25</v>
      </c>
      <c r="C27" s="21">
        <v>5</v>
      </c>
      <c r="D27" s="6">
        <v>0.59503700000000004</v>
      </c>
      <c r="F27" s="22">
        <f t="shared" si="1"/>
        <v>-0.5</v>
      </c>
      <c r="G27" s="14">
        <f t="shared" si="2"/>
        <v>-5.200859999999996E-2</v>
      </c>
      <c r="H27" s="6">
        <f t="shared" si="7"/>
        <v>2.600429999999998E-2</v>
      </c>
      <c r="J27" s="22">
        <f t="shared" si="6"/>
        <v>0.25</v>
      </c>
      <c r="K27" s="6">
        <f t="shared" si="3"/>
        <v>2.704894473959996E-3</v>
      </c>
      <c r="M27" s="23">
        <f t="shared" si="4"/>
        <v>-0.17407765595569785</v>
      </c>
      <c r="N27" s="6">
        <f t="shared" si="0"/>
        <v>-0.51810027221456489</v>
      </c>
    </row>
    <row r="28" spans="2:14" x14ac:dyDescent="0.25">
      <c r="B28" s="4">
        <v>26</v>
      </c>
      <c r="C28" s="21">
        <v>6</v>
      </c>
      <c r="D28" s="6">
        <v>0.61984899999999998</v>
      </c>
      <c r="F28" s="22">
        <f t="shared" si="1"/>
        <v>0.5</v>
      </c>
      <c r="G28" s="14">
        <f t="shared" si="2"/>
        <v>-2.7196600000000015E-2</v>
      </c>
      <c r="H28" s="6">
        <f t="shared" si="7"/>
        <v>-1.3598300000000008E-2</v>
      </c>
      <c r="J28" s="22">
        <f t="shared" si="6"/>
        <v>0.25</v>
      </c>
      <c r="K28" s="6">
        <f t="shared" si="3"/>
        <v>7.3965505156000082E-4</v>
      </c>
      <c r="M28" s="23">
        <f t="shared" si="4"/>
        <v>0.17407765595569785</v>
      </c>
      <c r="N28" s="6">
        <f t="shared" si="0"/>
        <v>-0.27092761318917741</v>
      </c>
    </row>
    <row r="29" spans="2:14" x14ac:dyDescent="0.25">
      <c r="B29" s="4">
        <v>27</v>
      </c>
      <c r="C29" s="21">
        <v>7</v>
      </c>
      <c r="D29" s="6">
        <v>0.60472800000000004</v>
      </c>
      <c r="F29" s="22">
        <f t="shared" si="1"/>
        <v>1.5</v>
      </c>
      <c r="G29" s="14">
        <f t="shared" si="2"/>
        <v>-4.2317599999999955E-2</v>
      </c>
      <c r="H29" s="6">
        <f t="shared" si="7"/>
        <v>-6.3476399999999933E-2</v>
      </c>
      <c r="J29" s="22">
        <f t="shared" si="6"/>
        <v>2.25</v>
      </c>
      <c r="K29" s="6">
        <f t="shared" si="3"/>
        <v>1.7907792697599962E-3</v>
      </c>
      <c r="M29" s="23">
        <f t="shared" si="4"/>
        <v>0.5222329678670935</v>
      </c>
      <c r="N29" s="6">
        <f t="shared" si="0"/>
        <v>-0.42156028194312217</v>
      </c>
    </row>
    <row r="30" spans="2:14" x14ac:dyDescent="0.25">
      <c r="B30" s="4">
        <v>28</v>
      </c>
      <c r="C30" s="21">
        <v>8</v>
      </c>
      <c r="D30" s="6">
        <v>0.64705299999999999</v>
      </c>
      <c r="F30" s="22">
        <f t="shared" si="1"/>
        <v>2.5</v>
      </c>
      <c r="G30" s="14">
        <f t="shared" si="2"/>
        <v>7.3999999999907473E-6</v>
      </c>
      <c r="H30" s="6">
        <f t="shared" si="7"/>
        <v>1.8499999999976868E-5</v>
      </c>
      <c r="J30" s="22">
        <f t="shared" si="6"/>
        <v>6.25</v>
      </c>
      <c r="K30" s="6">
        <f t="shared" si="3"/>
        <v>5.4759999999863063E-11</v>
      </c>
      <c r="M30" s="23">
        <f t="shared" si="4"/>
        <v>0.8703882797784892</v>
      </c>
      <c r="N30" s="6">
        <f t="shared" si="0"/>
        <v>7.3717462388585522E-5</v>
      </c>
    </row>
    <row r="31" spans="2:14" x14ac:dyDescent="0.25">
      <c r="B31" s="4">
        <v>29</v>
      </c>
      <c r="C31" s="21">
        <v>9</v>
      </c>
      <c r="D31" s="6">
        <v>0.49587700000000001</v>
      </c>
      <c r="F31" s="22">
        <f t="shared" si="1"/>
        <v>3.5</v>
      </c>
      <c r="G31" s="14">
        <f t="shared" si="2"/>
        <v>-0.15116859999999999</v>
      </c>
      <c r="H31" s="6">
        <f t="shared" si="7"/>
        <v>-0.5290900999999999</v>
      </c>
      <c r="J31" s="22">
        <f t="shared" si="6"/>
        <v>12.25</v>
      </c>
      <c r="K31" s="6">
        <f t="shared" si="3"/>
        <v>2.2851945625959994E-2</v>
      </c>
      <c r="M31" s="23">
        <f t="shared" si="4"/>
        <v>1.2185435916898848</v>
      </c>
      <c r="N31" s="6">
        <f t="shared" si="0"/>
        <v>-1.5059142682228461</v>
      </c>
    </row>
    <row r="32" spans="2:14" x14ac:dyDescent="0.25">
      <c r="B32" s="4">
        <v>30</v>
      </c>
      <c r="C32" s="21">
        <v>10</v>
      </c>
      <c r="D32" s="6">
        <v>0.57288700000000004</v>
      </c>
      <c r="F32" s="22">
        <f t="shared" si="1"/>
        <v>4.5</v>
      </c>
      <c r="G32" s="14">
        <f t="shared" si="2"/>
        <v>-7.4158599999999963E-2</v>
      </c>
      <c r="H32" s="6">
        <f t="shared" si="7"/>
        <v>-0.33371369999999984</v>
      </c>
      <c r="J32" s="22">
        <f t="shared" si="6"/>
        <v>20.25</v>
      </c>
      <c r="K32" s="6">
        <f t="shared" si="3"/>
        <v>5.4994979539599942E-3</v>
      </c>
      <c r="M32" s="23">
        <f t="shared" si="4"/>
        <v>1.5666989036012806</v>
      </c>
      <c r="N32" s="6">
        <f t="shared" si="0"/>
        <v>-0.73875456841851228</v>
      </c>
    </row>
    <row r="33" spans="2:14" x14ac:dyDescent="0.25">
      <c r="B33" s="4">
        <v>31</v>
      </c>
      <c r="C33" s="21">
        <v>1</v>
      </c>
      <c r="D33" s="6">
        <v>0.71465299999999998</v>
      </c>
      <c r="F33" s="22">
        <f t="shared" si="1"/>
        <v>-4.5</v>
      </c>
      <c r="G33" s="14">
        <f t="shared" si="2"/>
        <v>6.7607399999999984E-2</v>
      </c>
      <c r="H33" s="6">
        <f t="shared" si="7"/>
        <v>-0.30423329999999993</v>
      </c>
      <c r="J33" s="22">
        <f t="shared" si="6"/>
        <v>20.25</v>
      </c>
      <c r="K33" s="6">
        <f t="shared" si="3"/>
        <v>4.5707605347599977E-3</v>
      </c>
      <c r="M33" s="23">
        <f t="shared" si="4"/>
        <v>-1.5666989036012806</v>
      </c>
      <c r="N33" s="6">
        <f t="shared" si="0"/>
        <v>0.67349269820220103</v>
      </c>
    </row>
    <row r="34" spans="2:14" x14ac:dyDescent="0.25">
      <c r="B34" s="4">
        <v>32</v>
      </c>
      <c r="C34" s="21">
        <v>2</v>
      </c>
      <c r="D34" s="6">
        <v>0.70448900000000003</v>
      </c>
      <c r="F34" s="22">
        <f t="shared" si="1"/>
        <v>-3.5</v>
      </c>
      <c r="G34" s="14">
        <f t="shared" si="2"/>
        <v>5.7443400000000033E-2</v>
      </c>
      <c r="H34" s="6">
        <f t="shared" si="7"/>
        <v>-0.20105190000000012</v>
      </c>
      <c r="J34" s="22">
        <f t="shared" si="6"/>
        <v>12.25</v>
      </c>
      <c r="K34" s="6">
        <f t="shared" si="3"/>
        <v>3.2997442035600038E-3</v>
      </c>
      <c r="M34" s="23">
        <f t="shared" si="4"/>
        <v>-1.2185435916898848</v>
      </c>
      <c r="N34" s="6">
        <f t="shared" si="0"/>
        <v>0.57224076742942853</v>
      </c>
    </row>
    <row r="35" spans="2:14" x14ac:dyDescent="0.25">
      <c r="B35" s="4">
        <v>33</v>
      </c>
      <c r="C35" s="21">
        <v>3</v>
      </c>
      <c r="D35" s="6">
        <v>0.68257800000000002</v>
      </c>
      <c r="F35" s="22">
        <f t="shared" si="1"/>
        <v>-2.5</v>
      </c>
      <c r="G35" s="14">
        <f t="shared" si="2"/>
        <v>3.553240000000002E-2</v>
      </c>
      <c r="H35" s="6">
        <f t="shared" si="7"/>
        <v>-8.8831000000000049E-2</v>
      </c>
      <c r="J35" s="22">
        <f t="shared" si="6"/>
        <v>6.25</v>
      </c>
      <c r="K35" s="6">
        <f t="shared" si="3"/>
        <v>1.2625514497600014E-3</v>
      </c>
      <c r="M35" s="23">
        <f t="shared" si="4"/>
        <v>-0.8703882797784892</v>
      </c>
      <c r="N35" s="6">
        <f t="shared" si="0"/>
        <v>0.3539673460242504</v>
      </c>
    </row>
    <row r="36" spans="2:14" x14ac:dyDescent="0.25">
      <c r="B36" s="4">
        <v>34</v>
      </c>
      <c r="C36" s="21">
        <v>4</v>
      </c>
      <c r="D36" s="6">
        <v>0.65732599999999997</v>
      </c>
      <c r="F36" s="22">
        <f t="shared" si="1"/>
        <v>-1.5</v>
      </c>
      <c r="G36" s="14">
        <f t="shared" si="2"/>
        <v>1.0280399999999967E-2</v>
      </c>
      <c r="H36" s="6">
        <f t="shared" si="7"/>
        <v>-1.5420599999999951E-2</v>
      </c>
      <c r="J36" s="22">
        <f t="shared" si="6"/>
        <v>2.25</v>
      </c>
      <c r="K36" s="6">
        <f t="shared" si="3"/>
        <v>1.0568662415999932E-4</v>
      </c>
      <c r="M36" s="23">
        <f t="shared" si="4"/>
        <v>-0.5222329678670935</v>
      </c>
      <c r="N36" s="6">
        <f t="shared" si="0"/>
        <v>0.10241148653250808</v>
      </c>
    </row>
    <row r="37" spans="2:14" x14ac:dyDescent="0.25">
      <c r="B37" s="4">
        <v>35</v>
      </c>
      <c r="C37" s="21">
        <v>5</v>
      </c>
      <c r="D37" s="6">
        <v>0.53272399999999998</v>
      </c>
      <c r="F37" s="22">
        <f t="shared" si="1"/>
        <v>-0.5</v>
      </c>
      <c r="G37" s="14">
        <f t="shared" si="2"/>
        <v>-0.11432160000000002</v>
      </c>
      <c r="H37" s="6">
        <f t="shared" si="7"/>
        <v>5.7160800000000012E-2</v>
      </c>
      <c r="J37" s="22">
        <f t="shared" si="6"/>
        <v>0.25</v>
      </c>
      <c r="K37" s="6">
        <f t="shared" si="3"/>
        <v>1.3069428226560006E-2</v>
      </c>
      <c r="M37" s="23">
        <f t="shared" si="4"/>
        <v>-0.17407765595569785</v>
      </c>
      <c r="N37" s="6">
        <f t="shared" si="0"/>
        <v>-1.1388511146234404</v>
      </c>
    </row>
    <row r="38" spans="2:14" x14ac:dyDescent="0.25">
      <c r="B38" s="4">
        <v>36</v>
      </c>
      <c r="C38" s="21">
        <v>6</v>
      </c>
      <c r="D38" s="6">
        <v>0.60893799999999998</v>
      </c>
      <c r="F38" s="22">
        <f t="shared" si="1"/>
        <v>0.5</v>
      </c>
      <c r="G38" s="14">
        <f t="shared" si="2"/>
        <v>-3.8107600000000019E-2</v>
      </c>
      <c r="H38" s="6">
        <f t="shared" si="7"/>
        <v>-1.905380000000001E-2</v>
      </c>
      <c r="J38" s="22">
        <f t="shared" si="6"/>
        <v>0.25</v>
      </c>
      <c r="K38" s="6">
        <f t="shared" si="3"/>
        <v>1.4521891777600014E-3</v>
      </c>
      <c r="M38" s="23">
        <f t="shared" si="4"/>
        <v>0.17407765595569785</v>
      </c>
      <c r="N38" s="6">
        <f t="shared" si="0"/>
        <v>-0.3796210229355102</v>
      </c>
    </row>
    <row r="39" spans="2:14" x14ac:dyDescent="0.25">
      <c r="B39" s="4">
        <v>37</v>
      </c>
      <c r="C39" s="21">
        <v>7</v>
      </c>
      <c r="D39" s="6">
        <v>0.59970800000000002</v>
      </c>
      <c r="F39" s="22">
        <f t="shared" si="1"/>
        <v>1.5</v>
      </c>
      <c r="G39" s="14">
        <f t="shared" si="2"/>
        <v>-4.733759999999998E-2</v>
      </c>
      <c r="H39" s="6">
        <f t="shared" si="7"/>
        <v>-7.100639999999997E-2</v>
      </c>
      <c r="J39" s="22">
        <f t="shared" si="6"/>
        <v>2.25</v>
      </c>
      <c r="K39" s="6">
        <f t="shared" si="3"/>
        <v>2.2408483737599979E-3</v>
      </c>
      <c r="M39" s="23">
        <f t="shared" si="4"/>
        <v>0.5222329678670935</v>
      </c>
      <c r="N39" s="6">
        <f t="shared" si="0"/>
        <v>-0.47156861453652266</v>
      </c>
    </row>
    <row r="40" spans="2:14" x14ac:dyDescent="0.25">
      <c r="B40" s="4">
        <v>38</v>
      </c>
      <c r="C40" s="21">
        <v>8</v>
      </c>
      <c r="D40" s="6">
        <v>0.54929600000000001</v>
      </c>
      <c r="F40" s="22">
        <f t="shared" si="1"/>
        <v>2.5</v>
      </c>
      <c r="G40" s="14">
        <f t="shared" si="2"/>
        <v>-9.7749599999999992E-2</v>
      </c>
      <c r="H40" s="6">
        <f t="shared" si="7"/>
        <v>-0.24437399999999998</v>
      </c>
      <c r="J40" s="22">
        <f t="shared" si="6"/>
        <v>6.25</v>
      </c>
      <c r="K40" s="6">
        <f t="shared" si="3"/>
        <v>9.5549843001599983E-3</v>
      </c>
      <c r="M40" s="23">
        <f t="shared" si="4"/>
        <v>0.8703882797784892</v>
      </c>
      <c r="N40" s="6">
        <f t="shared" si="0"/>
        <v>-0.97376384614976874</v>
      </c>
    </row>
    <row r="41" spans="2:14" x14ac:dyDescent="0.25">
      <c r="B41" s="4">
        <v>39</v>
      </c>
      <c r="C41" s="21">
        <v>9</v>
      </c>
      <c r="D41" s="6">
        <v>0.445359</v>
      </c>
      <c r="F41" s="22">
        <f t="shared" si="1"/>
        <v>3.5</v>
      </c>
      <c r="G41" s="14">
        <f t="shared" si="2"/>
        <v>-0.20168659999999999</v>
      </c>
      <c r="H41" s="6">
        <f t="shared" si="7"/>
        <v>-0.70590310000000001</v>
      </c>
      <c r="J41" s="22">
        <f t="shared" si="6"/>
        <v>12.25</v>
      </c>
      <c r="K41" s="6">
        <f t="shared" si="3"/>
        <v>4.067748461956E-2</v>
      </c>
      <c r="M41" s="23">
        <f t="shared" si="4"/>
        <v>1.2185435916898848</v>
      </c>
      <c r="N41" s="6">
        <f t="shared" si="0"/>
        <v>-2.0091654526757137</v>
      </c>
    </row>
    <row r="42" spans="2:14" ht="15.75" thickBot="1" x14ac:dyDescent="0.3">
      <c r="B42" s="7">
        <v>40</v>
      </c>
      <c r="C42" s="24">
        <v>10</v>
      </c>
      <c r="D42" s="8">
        <v>0.44231799999999999</v>
      </c>
      <c r="F42" s="25">
        <f t="shared" si="1"/>
        <v>4.5</v>
      </c>
      <c r="G42" s="15">
        <f t="shared" si="2"/>
        <v>-0.20472760000000001</v>
      </c>
      <c r="H42" s="8">
        <f t="shared" si="7"/>
        <v>-0.92127420000000004</v>
      </c>
      <c r="J42" s="25">
        <f t="shared" si="6"/>
        <v>20.25</v>
      </c>
      <c r="K42" s="8">
        <f t="shared" si="3"/>
        <v>4.1913390201760006E-2</v>
      </c>
      <c r="M42" s="26">
        <f t="shared" si="4"/>
        <v>1.5666989036012806</v>
      </c>
      <c r="N42" s="8">
        <f t="shared" si="0"/>
        <v>-2.0394593449897638</v>
      </c>
    </row>
    <row r="43" spans="2:14" ht="15.75" thickBot="1" x14ac:dyDescent="0.3"/>
    <row r="44" spans="2:14" ht="15.75" thickBot="1" x14ac:dyDescent="0.3">
      <c r="B44" s="19" t="s">
        <v>8</v>
      </c>
      <c r="C44" s="16"/>
      <c r="D44" s="16"/>
      <c r="E44" s="16"/>
      <c r="F44" s="16">
        <f>SUM(F3:F42)</f>
        <v>0</v>
      </c>
      <c r="G44" s="17">
        <f>SUM(G3:G42)</f>
        <v>4.9960036108132044E-16</v>
      </c>
      <c r="H44" s="17">
        <f>SUM(H3:H42)</f>
        <v>-7.8319309999999982</v>
      </c>
      <c r="I44" s="16"/>
      <c r="J44" s="16">
        <f>SUM(J3:J42)</f>
        <v>330</v>
      </c>
      <c r="K44" s="18">
        <f>SUM(K3:K42)</f>
        <v>0.40307204338759994</v>
      </c>
    </row>
    <row r="45" spans="2:14" x14ac:dyDescent="0.25">
      <c r="B45" s="9" t="s">
        <v>2</v>
      </c>
      <c r="C45" s="2">
        <f>AVERAGE(C3:C42)</f>
        <v>5.5</v>
      </c>
      <c r="D45" s="20">
        <f>AVERAGE(D3:D42)</f>
        <v>0.6470456</v>
      </c>
    </row>
    <row r="46" spans="2:14" ht="15.75" thickBot="1" x14ac:dyDescent="0.3">
      <c r="B46" s="10" t="s">
        <v>5</v>
      </c>
      <c r="C46" s="15">
        <f>SQRT(J44/$Q$2)</f>
        <v>2.8722813232690143</v>
      </c>
      <c r="D46" s="8">
        <f>SQRT(K44/$Q$2)</f>
        <v>0.10038327094038128</v>
      </c>
    </row>
    <row r="47" spans="2:14" x14ac:dyDescent="0.25">
      <c r="B47" s="9" t="s">
        <v>14</v>
      </c>
      <c r="C47" s="20">
        <f>H44/Q2</f>
        <v>-0.19579827499999997</v>
      </c>
    </row>
    <row r="48" spans="2:14" ht="15.75" thickBot="1" x14ac:dyDescent="0.3">
      <c r="B48" s="10" t="s">
        <v>15</v>
      </c>
      <c r="C48" s="8">
        <f>C47/(C46*D46)</f>
        <v>-0.67907938111345323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2015-06-05T18:19:34Z</dcterms:created>
  <dcterms:modified xsi:type="dcterms:W3CDTF">2020-05-16T17:12:18Z</dcterms:modified>
</cp:coreProperties>
</file>