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Дмитрий\Desktop\Учебники\8 семестр\Методы и средства обработки изображений\Курсовая работа\"/>
    </mc:Choice>
  </mc:AlternateContent>
  <xr:revisionPtr revIDLastSave="0" documentId="13_ncr:1_{4D596AA8-145A-489F-8CCE-F7DCBCE6B2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1" l="1"/>
  <c r="C46" i="1"/>
  <c r="D45" i="1"/>
  <c r="G26" i="1" s="1"/>
  <c r="C45" i="1"/>
  <c r="F26" i="1" s="1"/>
  <c r="J26" i="1" s="1"/>
  <c r="F28" i="1"/>
  <c r="J28" i="1" s="1"/>
  <c r="F36" i="1"/>
  <c r="J36" i="1" s="1"/>
  <c r="F38" i="1"/>
  <c r="J38" i="1" s="1"/>
  <c r="F40" i="1"/>
  <c r="F42" i="1"/>
  <c r="J42" i="1" s="1"/>
  <c r="G38" i="1" l="1"/>
  <c r="K38" i="1" s="1"/>
  <c r="G15" i="1"/>
  <c r="G34" i="1"/>
  <c r="G30" i="1"/>
  <c r="G23" i="1"/>
  <c r="H23" i="1" s="1"/>
  <c r="G42" i="1"/>
  <c r="F32" i="1"/>
  <c r="J32" i="1" s="1"/>
  <c r="F13" i="1"/>
  <c r="F41" i="1"/>
  <c r="J41" i="1" s="1"/>
  <c r="F37" i="1"/>
  <c r="J37" i="1" s="1"/>
  <c r="F30" i="1"/>
  <c r="J30" i="1" s="1"/>
  <c r="F25" i="1"/>
  <c r="F23" i="1"/>
  <c r="J23" i="1" s="1"/>
  <c r="F24" i="1"/>
  <c r="J24" i="1" s="1"/>
  <c r="F39" i="1"/>
  <c r="J39" i="1" s="1"/>
  <c r="F34" i="1"/>
  <c r="J34" i="1" s="1"/>
  <c r="K23" i="1"/>
  <c r="G41" i="1"/>
  <c r="H41" i="1" s="1"/>
  <c r="G37" i="1"/>
  <c r="G33" i="1"/>
  <c r="G29" i="1"/>
  <c r="G25" i="1"/>
  <c r="H25" i="1" s="1"/>
  <c r="G40" i="1"/>
  <c r="G36" i="1"/>
  <c r="H36" i="1" s="1"/>
  <c r="G32" i="1"/>
  <c r="G28" i="1"/>
  <c r="G24" i="1"/>
  <c r="K42" i="1"/>
  <c r="K34" i="1"/>
  <c r="K30" i="1"/>
  <c r="K26" i="1"/>
  <c r="H24" i="1"/>
  <c r="G39" i="1"/>
  <c r="G35" i="1"/>
  <c r="G31" i="1"/>
  <c r="G27" i="1"/>
  <c r="J25" i="1"/>
  <c r="J40" i="1"/>
  <c r="F35" i="1"/>
  <c r="F31" i="1"/>
  <c r="F27" i="1"/>
  <c r="H42" i="1"/>
  <c r="H34" i="1"/>
  <c r="H30" i="1"/>
  <c r="H26" i="1"/>
  <c r="F33" i="1"/>
  <c r="F29" i="1"/>
  <c r="H40" i="1"/>
  <c r="H28" i="1"/>
  <c r="G3" i="1"/>
  <c r="G7" i="1"/>
  <c r="K7" i="1" s="1"/>
  <c r="F7" i="1"/>
  <c r="J7" i="1" s="1"/>
  <c r="H38" i="1" l="1"/>
  <c r="H37" i="1"/>
  <c r="K27" i="1"/>
  <c r="K31" i="1"/>
  <c r="K36" i="1"/>
  <c r="K33" i="1"/>
  <c r="K32" i="1"/>
  <c r="H32" i="1"/>
  <c r="K35" i="1"/>
  <c r="K24" i="1"/>
  <c r="K40" i="1"/>
  <c r="K37" i="1"/>
  <c r="K29" i="1"/>
  <c r="H39" i="1"/>
  <c r="K39" i="1"/>
  <c r="K28" i="1"/>
  <c r="K25" i="1"/>
  <c r="K41" i="1"/>
  <c r="J29" i="1"/>
  <c r="H29" i="1"/>
  <c r="J33" i="1"/>
  <c r="H33" i="1"/>
  <c r="H35" i="1"/>
  <c r="J35" i="1"/>
  <c r="H27" i="1"/>
  <c r="J27" i="1"/>
  <c r="J31" i="1"/>
  <c r="H31" i="1"/>
  <c r="H7" i="1"/>
  <c r="F21" i="1"/>
  <c r="J21" i="1" s="1"/>
  <c r="F17" i="1"/>
  <c r="F9" i="1"/>
  <c r="F5" i="1"/>
  <c r="G21" i="1"/>
  <c r="G17" i="1"/>
  <c r="G13" i="1"/>
  <c r="H13" i="1" s="1"/>
  <c r="G9" i="1"/>
  <c r="G5" i="1"/>
  <c r="F20" i="1"/>
  <c r="F16" i="1"/>
  <c r="F12" i="1"/>
  <c r="F8" i="1"/>
  <c r="F4" i="1"/>
  <c r="G20" i="1"/>
  <c r="G16" i="1"/>
  <c r="G12" i="1"/>
  <c r="G8" i="1"/>
  <c r="G4" i="1"/>
  <c r="G44" i="1" s="1"/>
  <c r="F22" i="1"/>
  <c r="F18" i="1"/>
  <c r="F14" i="1"/>
  <c r="F10" i="1"/>
  <c r="F6" i="1"/>
  <c r="G22" i="1"/>
  <c r="G18" i="1"/>
  <c r="G14" i="1"/>
  <c r="G10" i="1"/>
  <c r="G6" i="1"/>
  <c r="F3" i="1"/>
  <c r="F19" i="1"/>
  <c r="F15" i="1"/>
  <c r="F11" i="1"/>
  <c r="G19" i="1"/>
  <c r="G11" i="1"/>
  <c r="F44" i="1" l="1"/>
  <c r="H22" i="1"/>
  <c r="H14" i="1"/>
  <c r="H4" i="1"/>
  <c r="H20" i="1"/>
  <c r="H3" i="1"/>
  <c r="H11" i="1"/>
  <c r="H18" i="1"/>
  <c r="H8" i="1"/>
  <c r="H17" i="1"/>
  <c r="H15" i="1"/>
  <c r="H6" i="1"/>
  <c r="H12" i="1"/>
  <c r="H5" i="1"/>
  <c r="H21" i="1"/>
  <c r="H19" i="1"/>
  <c r="H10" i="1"/>
  <c r="H16" i="1"/>
  <c r="H9" i="1"/>
  <c r="K11" i="1"/>
  <c r="K22" i="1"/>
  <c r="J18" i="1"/>
  <c r="K5" i="1"/>
  <c r="K15" i="1"/>
  <c r="J15" i="1"/>
  <c r="K10" i="1"/>
  <c r="J6" i="1"/>
  <c r="J22" i="1"/>
  <c r="K16" i="1"/>
  <c r="J12" i="1"/>
  <c r="K9" i="1"/>
  <c r="J5" i="1"/>
  <c r="K6" i="1"/>
  <c r="J8" i="1"/>
  <c r="J17" i="1"/>
  <c r="J19" i="1"/>
  <c r="K14" i="1"/>
  <c r="J10" i="1"/>
  <c r="K4" i="1"/>
  <c r="K20" i="1"/>
  <c r="J16" i="1"/>
  <c r="K13" i="1"/>
  <c r="J9" i="1"/>
  <c r="J11" i="1"/>
  <c r="K12" i="1"/>
  <c r="K21" i="1"/>
  <c r="K19" i="1"/>
  <c r="K3" i="1"/>
  <c r="J3" i="1"/>
  <c r="K18" i="1"/>
  <c r="J14" i="1"/>
  <c r="K8" i="1"/>
  <c r="J4" i="1"/>
  <c r="J20" i="1"/>
  <c r="K17" i="1"/>
  <c r="J13" i="1"/>
  <c r="K44" i="1" l="1"/>
  <c r="H44" i="1"/>
  <c r="C47" i="1" s="1"/>
  <c r="J44" i="1"/>
  <c r="N42" i="1" l="1"/>
  <c r="N34" i="1"/>
  <c r="N26" i="1"/>
  <c r="N23" i="1"/>
  <c r="N30" i="1"/>
  <c r="N38" i="1"/>
  <c r="N27" i="1"/>
  <c r="N32" i="1"/>
  <c r="N40" i="1"/>
  <c r="N29" i="1"/>
  <c r="N41" i="1"/>
  <c r="N33" i="1"/>
  <c r="N36" i="1"/>
  <c r="N24" i="1"/>
  <c r="N28" i="1"/>
  <c r="N31" i="1"/>
  <c r="N37" i="1"/>
  <c r="N39" i="1"/>
  <c r="N25" i="1"/>
  <c r="N35" i="1"/>
  <c r="N22" i="1"/>
  <c r="M39" i="1"/>
  <c r="M24" i="1"/>
  <c r="M40" i="1"/>
  <c r="M30" i="1"/>
  <c r="M41" i="1"/>
  <c r="M36" i="1"/>
  <c r="M25" i="1"/>
  <c r="M28" i="1"/>
  <c r="M42" i="1"/>
  <c r="M26" i="1"/>
  <c r="M37" i="1"/>
  <c r="M32" i="1"/>
  <c r="M38" i="1"/>
  <c r="M34" i="1"/>
  <c r="M33" i="1"/>
  <c r="M31" i="1"/>
  <c r="M29" i="1"/>
  <c r="M27" i="1"/>
  <c r="M35" i="1"/>
  <c r="M23" i="1"/>
  <c r="C48" i="1"/>
  <c r="M7" i="1"/>
  <c r="M20" i="1"/>
  <c r="M19" i="1"/>
  <c r="M14" i="1"/>
  <c r="M4" i="1"/>
  <c r="M18" i="1"/>
  <c r="M22" i="1"/>
  <c r="M12" i="1"/>
  <c r="M5" i="1"/>
  <c r="M17" i="1"/>
  <c r="M16" i="1"/>
  <c r="M9" i="1"/>
  <c r="M13" i="1"/>
  <c r="M15" i="1"/>
  <c r="M8" i="1"/>
  <c r="M6" i="1"/>
  <c r="M21" i="1"/>
  <c r="M10" i="1"/>
  <c r="M11" i="1"/>
  <c r="M3" i="1"/>
  <c r="N7" i="1"/>
  <c r="N3" i="1"/>
  <c r="N9" i="1"/>
  <c r="N21" i="1"/>
  <c r="N11" i="1"/>
  <c r="N15" i="1"/>
  <c r="N10" i="1"/>
  <c r="N6" i="1"/>
  <c r="N14" i="1"/>
  <c r="N4" i="1"/>
  <c r="N12" i="1"/>
  <c r="N19" i="1"/>
  <c r="N18" i="1"/>
  <c r="N8" i="1"/>
  <c r="N16" i="1"/>
  <c r="N20" i="1"/>
  <c r="N13" i="1"/>
  <c r="N5" i="1"/>
  <c r="N17" i="1"/>
</calcChain>
</file>

<file path=xl/sharedStrings.xml><?xml version="1.0" encoding="utf-8"?>
<sst xmlns="http://schemas.openxmlformats.org/spreadsheetml/2006/main" count="16" uniqueCount="16">
  <si>
    <t>x</t>
  </si>
  <si>
    <t>y</t>
  </si>
  <si>
    <t>Среднее</t>
  </si>
  <si>
    <t>x-x(ср)</t>
  </si>
  <si>
    <t>y-y(ср)</t>
  </si>
  <si>
    <t>Сигма</t>
  </si>
  <si>
    <t>(x-x(ср))^2</t>
  </si>
  <si>
    <t>(y-y(ср))^2</t>
  </si>
  <si>
    <t>Сумма</t>
  </si>
  <si>
    <t>n</t>
  </si>
  <si>
    <t>№</t>
  </si>
  <si>
    <t>t(x)</t>
  </si>
  <si>
    <t>t(y)</t>
  </si>
  <si>
    <t>(x-x(ср))(y-y(ср))</t>
  </si>
  <si>
    <t>cov(x,y)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</si>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</sst>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/>
    <xf numFmtId="0" fontId="0" fillId="0" borderId="6" xfId="0" applyBorder="1"/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tabSelected="1" topLeftCell="A34" workbookViewId="0">
      <selection activeCell="P13" sqref="P13"/>
    </sheetView>
  </sheetViews>
  <sheetFormatPr defaultRowHeight="15" x14ac:dyDescent="0.25"/>
  <cols>
    <col min="6" max="6" width="7.140625" bestFit="1" customWidth="1"/>
    <col min="7" max="7" width="7.42578125" bestFit="1" customWidth="1"/>
    <col min="8" max="8" width="16.28515625" bestFit="1" customWidth="1"/>
    <col min="9" max="11" width="10.5703125" bestFit="1" customWidth="1"/>
  </cols>
  <sheetData>
    <row r="1" spans="2:17" ht="15.75" thickBot="1" x14ac:dyDescent="0.3"/>
    <row r="2" spans="2:17" ht="15.75" thickBot="1" x14ac:dyDescent="0.3">
      <c r="B2" s="1" t="s">
        <v>10</v>
      </c>
      <c r="C2" s="2" t="s">
        <v>0</v>
      </c>
      <c r="D2" s="3" t="s">
        <v>1</v>
      </c>
      <c r="F2" s="1" t="s">
        <v>3</v>
      </c>
      <c r="G2" s="2" t="s">
        <v>4</v>
      </c>
      <c r="H2" s="3" t="s">
        <v>13</v>
      </c>
      <c r="J2" s="1" t="s">
        <v>6</v>
      </c>
      <c r="K2" s="3" t="s">
        <v>7</v>
      </c>
      <c r="M2" s="1" t="s">
        <v>11</v>
      </c>
      <c r="N2" s="3" t="s">
        <v>12</v>
      </c>
      <c r="P2" s="12" t="s">
        <v>9</v>
      </c>
      <c r="Q2" s="13">
        <v>40</v>
      </c>
    </row>
    <row r="3" spans="2:17" x14ac:dyDescent="0.25">
      <c r="B3" s="4">
        <v>1</v>
      </c>
      <c r="C3" s="5">
        <v>1</v>
      </c>
      <c r="D3" s="6">
        <v>0.83426699999999998</v>
      </c>
      <c r="F3" s="4">
        <f>C3-$C$45</f>
        <v>-4.5</v>
      </c>
      <c r="G3" s="14">
        <f>D3-$D$45</f>
        <v>0.18722139999999998</v>
      </c>
      <c r="H3" s="6">
        <f>F3*G3</f>
        <v>-0.84249629999999986</v>
      </c>
      <c r="J3" s="4">
        <f t="shared" ref="J3:J42" si="0">F3*F3</f>
        <v>20.25</v>
      </c>
      <c r="K3" s="6">
        <f t="shared" ref="K3:K42" si="1">G3*G3</f>
        <v>3.505185261795999E-2</v>
      </c>
      <c r="M3" s="11">
        <f>F3/$C$46</f>
        <v>-1.5666989036012806</v>
      </c>
      <c r="N3" s="6">
        <f>G3/$D$46</f>
        <v>1.8650657449804839</v>
      </c>
    </row>
    <row r="4" spans="2:17" x14ac:dyDescent="0.25">
      <c r="B4" s="4">
        <v>2</v>
      </c>
      <c r="C4" s="5">
        <v>2</v>
      </c>
      <c r="D4" s="6">
        <v>0.78991500000000003</v>
      </c>
      <c r="F4" s="4">
        <f>C4-$C$45</f>
        <v>-3.5</v>
      </c>
      <c r="G4" s="14">
        <f>D4-$D$45</f>
        <v>0.14286940000000004</v>
      </c>
      <c r="H4" s="6">
        <f t="shared" ref="H4:H22" si="2">F4*G4</f>
        <v>-0.50004290000000018</v>
      </c>
      <c r="J4" s="4">
        <f t="shared" si="0"/>
        <v>12.25</v>
      </c>
      <c r="K4" s="6">
        <f t="shared" si="1"/>
        <v>2.0411665456360011E-2</v>
      </c>
      <c r="M4" s="11">
        <f>F4/$C$46</f>
        <v>-1.2185435916898848</v>
      </c>
      <c r="N4" s="6">
        <f>G4/$D$46</f>
        <v>1.4232391379720206</v>
      </c>
    </row>
    <row r="5" spans="2:17" x14ac:dyDescent="0.25">
      <c r="B5" s="4">
        <v>3</v>
      </c>
      <c r="C5" s="5">
        <v>3</v>
      </c>
      <c r="D5" s="6">
        <v>0.77697300000000002</v>
      </c>
      <c r="F5" s="4">
        <f>C5-$C$45</f>
        <v>-2.5</v>
      </c>
      <c r="G5" s="14">
        <f>D5-$D$45</f>
        <v>0.12992740000000003</v>
      </c>
      <c r="H5" s="6">
        <f t="shared" si="2"/>
        <v>-0.32481850000000007</v>
      </c>
      <c r="J5" s="4">
        <f t="shared" si="0"/>
        <v>6.25</v>
      </c>
      <c r="K5" s="6">
        <f t="shared" si="1"/>
        <v>1.6881129270760006E-2</v>
      </c>
      <c r="M5" s="11">
        <f>F5/$C$46</f>
        <v>-0.8703882797784892</v>
      </c>
      <c r="N5" s="6">
        <f>G5/$D$46</f>
        <v>1.2943132733457681</v>
      </c>
    </row>
    <row r="6" spans="2:17" x14ac:dyDescent="0.25">
      <c r="B6" s="4">
        <v>4</v>
      </c>
      <c r="C6" s="5">
        <v>4</v>
      </c>
      <c r="D6" s="6">
        <v>0.76243300000000003</v>
      </c>
      <c r="F6" s="4">
        <f>C6-$C$45</f>
        <v>-1.5</v>
      </c>
      <c r="G6" s="14">
        <f>D6-$D$45</f>
        <v>0.11538740000000003</v>
      </c>
      <c r="H6" s="6">
        <f t="shared" si="2"/>
        <v>-0.17308110000000004</v>
      </c>
      <c r="J6" s="4">
        <f t="shared" si="0"/>
        <v>2.25</v>
      </c>
      <c r="K6" s="6">
        <f t="shared" si="1"/>
        <v>1.3314252078760006E-2</v>
      </c>
      <c r="M6" s="11">
        <f>F6/$C$46</f>
        <v>-0.5222329678670935</v>
      </c>
      <c r="N6" s="6">
        <f>G6/$D$46</f>
        <v>1.1494684215712583</v>
      </c>
    </row>
    <row r="7" spans="2:17" x14ac:dyDescent="0.25">
      <c r="B7" s="4">
        <v>5</v>
      </c>
      <c r="C7" s="5">
        <v>5</v>
      </c>
      <c r="D7" s="6">
        <v>0.71780699999999997</v>
      </c>
      <c r="F7" s="4">
        <f>C7-$C$45</f>
        <v>-0.5</v>
      </c>
      <c r="G7" s="14">
        <f>D7-$D$45</f>
        <v>7.0761399999999974E-2</v>
      </c>
      <c r="H7" s="6">
        <f t="shared" si="2"/>
        <v>-3.5380699999999987E-2</v>
      </c>
      <c r="J7" s="4">
        <f t="shared" si="0"/>
        <v>0.25</v>
      </c>
      <c r="K7" s="6">
        <f t="shared" si="1"/>
        <v>5.0071757299599961E-3</v>
      </c>
      <c r="M7" s="11">
        <f>F7/$C$46</f>
        <v>-0.17407765595569785</v>
      </c>
      <c r="N7" s="6">
        <f>G7/$D$46</f>
        <v>0.70491227609056428</v>
      </c>
    </row>
    <row r="8" spans="2:17" x14ac:dyDescent="0.25">
      <c r="B8" s="4">
        <v>6</v>
      </c>
      <c r="C8" s="5">
        <v>6</v>
      </c>
      <c r="D8" s="6">
        <v>0.77022100000000004</v>
      </c>
      <c r="F8" s="4">
        <f>C8-$C$45</f>
        <v>0.5</v>
      </c>
      <c r="G8" s="14">
        <f>D8-$D$45</f>
        <v>0.12317540000000005</v>
      </c>
      <c r="H8" s="6">
        <f t="shared" si="2"/>
        <v>6.1587700000000023E-2</v>
      </c>
      <c r="J8" s="4">
        <f t="shared" si="0"/>
        <v>0.25</v>
      </c>
      <c r="K8" s="6">
        <f t="shared" si="1"/>
        <v>1.5172179165160012E-2</v>
      </c>
      <c r="M8" s="11">
        <f>F8/$C$46</f>
        <v>0.17407765595569785</v>
      </c>
      <c r="N8" s="6">
        <f>G8/$D$46</f>
        <v>1.2270510698257209</v>
      </c>
    </row>
    <row r="9" spans="2:17" x14ac:dyDescent="0.25">
      <c r="B9" s="4">
        <v>7</v>
      </c>
      <c r="C9" s="5">
        <v>7</v>
      </c>
      <c r="D9" s="6">
        <v>0.75426499999999996</v>
      </c>
      <c r="F9" s="4">
        <f>C9-$C$45</f>
        <v>1.5</v>
      </c>
      <c r="G9" s="14">
        <f>D9-$D$45</f>
        <v>0.10721939999999996</v>
      </c>
      <c r="H9" s="6">
        <f t="shared" si="2"/>
        <v>0.16082909999999995</v>
      </c>
      <c r="J9" s="4">
        <f t="shared" si="0"/>
        <v>2.25</v>
      </c>
      <c r="K9" s="6">
        <f t="shared" si="1"/>
        <v>1.1495999736359992E-2</v>
      </c>
      <c r="M9" s="11">
        <f>F9/$C$46</f>
        <v>0.5222329678670935</v>
      </c>
      <c r="N9" s="6">
        <f>G9/$D$46</f>
        <v>1.0681002820049441</v>
      </c>
    </row>
    <row r="10" spans="2:17" x14ac:dyDescent="0.25">
      <c r="B10" s="4">
        <v>8</v>
      </c>
      <c r="C10" s="5">
        <v>8</v>
      </c>
      <c r="D10" s="6">
        <v>0.72931800000000002</v>
      </c>
      <c r="F10" s="4">
        <f>C10-$C$45</f>
        <v>2.5</v>
      </c>
      <c r="G10" s="14">
        <f>D10-$D$45</f>
        <v>8.2272400000000023E-2</v>
      </c>
      <c r="H10" s="6">
        <f t="shared" si="2"/>
        <v>0.20568100000000006</v>
      </c>
      <c r="J10" s="4">
        <f t="shared" si="0"/>
        <v>6.25</v>
      </c>
      <c r="K10" s="6">
        <f t="shared" si="1"/>
        <v>6.7687478017600042E-3</v>
      </c>
      <c r="M10" s="11">
        <f>F10/$C$46</f>
        <v>0.8703882797784892</v>
      </c>
      <c r="N10" s="6">
        <f>G10/$D$46</f>
        <v>0.81958277738192553</v>
      </c>
    </row>
    <row r="11" spans="2:17" x14ac:dyDescent="0.25">
      <c r="B11" s="4">
        <v>9</v>
      </c>
      <c r="C11" s="5">
        <v>9</v>
      </c>
      <c r="D11" s="6">
        <v>0.70437000000000005</v>
      </c>
      <c r="F11" s="4">
        <f>C11-$C$45</f>
        <v>3.5</v>
      </c>
      <c r="G11" s="14">
        <f>D11-$D$45</f>
        <v>5.7324400000000053E-2</v>
      </c>
      <c r="H11" s="6">
        <f t="shared" si="2"/>
        <v>0.20063540000000019</v>
      </c>
      <c r="J11" s="4">
        <f t="shared" si="0"/>
        <v>12.25</v>
      </c>
      <c r="K11" s="6">
        <f t="shared" si="1"/>
        <v>3.2860868353600061E-3</v>
      </c>
      <c r="M11" s="11">
        <f>F11/$C$46</f>
        <v>1.2185435916898848</v>
      </c>
      <c r="N11" s="6">
        <f>G11/$D$46</f>
        <v>0.57105531093966477</v>
      </c>
    </row>
    <row r="12" spans="2:17" x14ac:dyDescent="0.25">
      <c r="B12" s="4">
        <v>10</v>
      </c>
      <c r="C12" s="5">
        <v>10</v>
      </c>
      <c r="D12" s="6">
        <v>0.67351000000000005</v>
      </c>
      <c r="F12" s="4">
        <f>C12-$C$45</f>
        <v>4.5</v>
      </c>
      <c r="G12" s="14">
        <f>D12-$D$45</f>
        <v>2.6464400000000055E-2</v>
      </c>
      <c r="H12" s="6">
        <f t="shared" si="2"/>
        <v>0.11908980000000025</v>
      </c>
      <c r="J12" s="4">
        <f t="shared" si="0"/>
        <v>20.25</v>
      </c>
      <c r="K12" s="6">
        <f t="shared" si="1"/>
        <v>7.0036446736000289E-4</v>
      </c>
      <c r="M12" s="11">
        <f>F12/$C$46</f>
        <v>1.5666989036012806</v>
      </c>
      <c r="N12" s="6">
        <f>G12/$D$46</f>
        <v>0.26363356914039543</v>
      </c>
    </row>
    <row r="13" spans="2:17" x14ac:dyDescent="0.25">
      <c r="B13" s="4">
        <v>11</v>
      </c>
      <c r="C13" s="5">
        <v>1</v>
      </c>
      <c r="D13" s="6">
        <v>0.76517100000000005</v>
      </c>
      <c r="F13" s="4">
        <f>C13-$C$45</f>
        <v>-4.5</v>
      </c>
      <c r="G13" s="14">
        <f>D13-$D$45</f>
        <v>0.11812540000000005</v>
      </c>
      <c r="H13" s="6">
        <f t="shared" si="2"/>
        <v>-0.53156430000000021</v>
      </c>
      <c r="J13" s="4">
        <f t="shared" si="0"/>
        <v>20.25</v>
      </c>
      <c r="K13" s="6">
        <f t="shared" si="1"/>
        <v>1.3953610125160011E-2</v>
      </c>
      <c r="M13" s="11">
        <f>F13/$C$46</f>
        <v>-1.5666989036012806</v>
      </c>
      <c r="N13" s="6">
        <f>G13/$D$46</f>
        <v>1.1767438826550691</v>
      </c>
    </row>
    <row r="14" spans="2:17" x14ac:dyDescent="0.25">
      <c r="B14" s="4">
        <v>12</v>
      </c>
      <c r="C14" s="5">
        <v>2</v>
      </c>
      <c r="D14" s="6">
        <v>0.74910299999999996</v>
      </c>
      <c r="F14" s="4">
        <f>C14-$C$45</f>
        <v>-3.5</v>
      </c>
      <c r="G14" s="14">
        <f>D14-$D$45</f>
        <v>0.10205739999999996</v>
      </c>
      <c r="H14" s="6">
        <f t="shared" si="2"/>
        <v>-0.35720089999999988</v>
      </c>
      <c r="J14" s="4">
        <f t="shared" si="0"/>
        <v>12.25</v>
      </c>
      <c r="K14" s="6">
        <f t="shared" si="1"/>
        <v>1.0415712894759992E-2</v>
      </c>
      <c r="M14" s="11">
        <f>F14/$C$46</f>
        <v>-1.2185435916898848</v>
      </c>
      <c r="N14" s="6">
        <f>G14/$D$46</f>
        <v>1.0166773710792205</v>
      </c>
    </row>
    <row r="15" spans="2:17" x14ac:dyDescent="0.25">
      <c r="B15" s="4">
        <v>13</v>
      </c>
      <c r="C15" s="5">
        <v>3</v>
      </c>
      <c r="D15" s="6">
        <v>0.65708900000000003</v>
      </c>
      <c r="F15" s="4">
        <f>C15-$C$45</f>
        <v>-2.5</v>
      </c>
      <c r="G15" s="14">
        <f>D15-$D$45</f>
        <v>1.0043400000000036E-2</v>
      </c>
      <c r="H15" s="6">
        <f t="shared" si="2"/>
        <v>-2.5108500000000089E-2</v>
      </c>
      <c r="J15" s="4">
        <f t="shared" si="0"/>
        <v>6.25</v>
      </c>
      <c r="K15" s="6">
        <f t="shared" si="1"/>
        <v>1.0086988356000072E-4</v>
      </c>
      <c r="M15" s="11">
        <f>F15/$C$46</f>
        <v>-0.8703882797784892</v>
      </c>
      <c r="N15" s="6">
        <f>G15/$D$46</f>
        <v>0.10005053537222273</v>
      </c>
    </row>
    <row r="16" spans="2:17" x14ac:dyDescent="0.25">
      <c r="B16" s="4">
        <v>14</v>
      </c>
      <c r="C16" s="5">
        <v>4</v>
      </c>
      <c r="D16" s="6">
        <v>0.59854499999999999</v>
      </c>
      <c r="F16" s="4">
        <f>C16-$C$45</f>
        <v>-1.5</v>
      </c>
      <c r="G16" s="14">
        <f>D16-$D$45</f>
        <v>-4.8500600000000005E-2</v>
      </c>
      <c r="H16" s="6">
        <f t="shared" si="2"/>
        <v>7.2750900000000007E-2</v>
      </c>
      <c r="J16" s="4">
        <f t="shared" si="0"/>
        <v>2.25</v>
      </c>
      <c r="K16" s="6">
        <f t="shared" si="1"/>
        <v>2.3523082003600003E-3</v>
      </c>
      <c r="M16" s="11">
        <f>F16/$C$46</f>
        <v>-0.5222329678670935</v>
      </c>
      <c r="N16" s="6">
        <f>G16/$D$46</f>
        <v>-0.4831542103146354</v>
      </c>
    </row>
    <row r="17" spans="2:14" x14ac:dyDescent="0.25">
      <c r="B17" s="4">
        <v>15</v>
      </c>
      <c r="C17" s="5">
        <v>5</v>
      </c>
      <c r="D17" s="6">
        <v>0.657883</v>
      </c>
      <c r="F17" s="4">
        <f>C17-$C$45</f>
        <v>-0.5</v>
      </c>
      <c r="G17" s="14">
        <f>D17-$D$45</f>
        <v>1.0837399999999997E-2</v>
      </c>
      <c r="H17" s="6">
        <f t="shared" si="2"/>
        <v>-5.4186999999999985E-3</v>
      </c>
      <c r="J17" s="4">
        <f t="shared" si="0"/>
        <v>0.25</v>
      </c>
      <c r="K17" s="6">
        <f t="shared" si="1"/>
        <v>1.1744923875999994E-4</v>
      </c>
      <c r="M17" s="11">
        <f>F17/$C$46</f>
        <v>-0.17407765595569785</v>
      </c>
      <c r="N17" s="6">
        <f>G17/$D$46</f>
        <v>0.10796021985014263</v>
      </c>
    </row>
    <row r="18" spans="2:14" x14ac:dyDescent="0.25">
      <c r="B18" s="4">
        <v>16</v>
      </c>
      <c r="C18" s="5">
        <v>6</v>
      </c>
      <c r="D18" s="6">
        <v>0.56295899999999999</v>
      </c>
      <c r="F18" s="4">
        <f>C18-$C$45</f>
        <v>0.5</v>
      </c>
      <c r="G18" s="14">
        <f>D18-$D$45</f>
        <v>-8.4086600000000011E-2</v>
      </c>
      <c r="H18" s="6">
        <f t="shared" si="2"/>
        <v>-4.2043300000000006E-2</v>
      </c>
      <c r="J18" s="4">
        <f t="shared" si="0"/>
        <v>0.25</v>
      </c>
      <c r="K18" s="6">
        <f t="shared" si="1"/>
        <v>7.0705562995600022E-3</v>
      </c>
      <c r="M18" s="11">
        <f>F18/$C$46</f>
        <v>0.17407765595569785</v>
      </c>
      <c r="N18" s="6">
        <f>G18/$D$46</f>
        <v>-0.83765550985024151</v>
      </c>
    </row>
    <row r="19" spans="2:14" x14ac:dyDescent="0.25">
      <c r="B19" s="4">
        <v>17</v>
      </c>
      <c r="C19" s="5">
        <v>7</v>
      </c>
      <c r="D19" s="6">
        <v>0.65250300000000006</v>
      </c>
      <c r="F19" s="4">
        <f>C19-$C$45</f>
        <v>1.5</v>
      </c>
      <c r="G19" s="14">
        <f>D19-$D$45</f>
        <v>5.4574000000000567E-3</v>
      </c>
      <c r="H19" s="6">
        <f t="shared" si="2"/>
        <v>8.186100000000085E-3</v>
      </c>
      <c r="J19" s="4">
        <f t="shared" si="0"/>
        <v>2.25</v>
      </c>
      <c r="K19" s="6">
        <f t="shared" si="1"/>
        <v>2.9783214760000618E-5</v>
      </c>
      <c r="M19" s="11">
        <f>F19/$C$46</f>
        <v>0.5222329678670935</v>
      </c>
      <c r="N19" s="6">
        <f>G19/$D$46</f>
        <v>5.4365632329726195E-2</v>
      </c>
    </row>
    <row r="20" spans="2:14" x14ac:dyDescent="0.25">
      <c r="B20" s="4">
        <v>18</v>
      </c>
      <c r="C20" s="5">
        <v>8</v>
      </c>
      <c r="D20" s="6">
        <v>0.54559500000000005</v>
      </c>
      <c r="F20" s="4">
        <f>C20-$C$45</f>
        <v>2.5</v>
      </c>
      <c r="G20" s="14">
        <f>D20-$D$45</f>
        <v>-0.10145059999999995</v>
      </c>
      <c r="H20" s="6">
        <f t="shared" si="2"/>
        <v>-0.25362649999999987</v>
      </c>
      <c r="J20" s="4">
        <f t="shared" si="0"/>
        <v>6.25</v>
      </c>
      <c r="K20" s="6">
        <f t="shared" si="1"/>
        <v>1.029222424035999E-2</v>
      </c>
      <c r="M20" s="11">
        <f>F20/$C$46</f>
        <v>0.8703882797784892</v>
      </c>
      <c r="N20" s="6">
        <f>G20/$D$46</f>
        <v>-1.0106325391633488</v>
      </c>
    </row>
    <row r="21" spans="2:14" x14ac:dyDescent="0.25">
      <c r="B21" s="4">
        <v>19</v>
      </c>
      <c r="C21" s="5">
        <v>9</v>
      </c>
      <c r="D21" s="6">
        <v>0.45440399999999997</v>
      </c>
      <c r="F21" s="4">
        <f>C21-$C$45</f>
        <v>3.5</v>
      </c>
      <c r="G21" s="14">
        <f>D21-$D$45</f>
        <v>-0.19264160000000002</v>
      </c>
      <c r="H21" s="6">
        <f t="shared" si="2"/>
        <v>-0.67424560000000011</v>
      </c>
      <c r="J21" s="4">
        <f>F21*F21</f>
        <v>12.25</v>
      </c>
      <c r="K21" s="6">
        <f t="shared" si="1"/>
        <v>3.7110786050560007E-2</v>
      </c>
      <c r="M21" s="11">
        <f>F21/$C$46</f>
        <v>1.2185435916898848</v>
      </c>
      <c r="N21" s="6">
        <f>G21/$D$46</f>
        <v>-1.9190607976344183</v>
      </c>
    </row>
    <row r="22" spans="2:14" x14ac:dyDescent="0.25">
      <c r="B22" s="4">
        <v>20</v>
      </c>
      <c r="C22" s="5">
        <v>10</v>
      </c>
      <c r="D22" s="6">
        <v>0.47909299999999999</v>
      </c>
      <c r="F22" s="4">
        <f>C22-$C$45</f>
        <v>4.5</v>
      </c>
      <c r="G22" s="14">
        <f>D22-$D$45</f>
        <v>-0.16795260000000001</v>
      </c>
      <c r="H22" s="6">
        <f>F22*G22</f>
        <v>-0.75578670000000003</v>
      </c>
      <c r="J22" s="4">
        <f t="shared" si="0"/>
        <v>20.25</v>
      </c>
      <c r="K22" s="6">
        <f t="shared" si="1"/>
        <v>2.8208075846760002E-2</v>
      </c>
      <c r="M22" s="11">
        <f>F22/$C$46</f>
        <v>1.5666989036012806</v>
      </c>
      <c r="N22" s="6">
        <f>G22/$D$46</f>
        <v>-1.6731134423757608</v>
      </c>
    </row>
    <row r="23" spans="2:14" x14ac:dyDescent="0.25">
      <c r="B23" s="4">
        <v>21</v>
      </c>
      <c r="C23" s="21">
        <v>1</v>
      </c>
      <c r="D23" s="6">
        <v>0.74458100000000005</v>
      </c>
      <c r="F23" s="22">
        <f>C23-$C$45</f>
        <v>-4.5</v>
      </c>
      <c r="G23" s="14">
        <f t="shared" ref="G23:G42" si="3">D23-$D$45</f>
        <v>9.753540000000005E-2</v>
      </c>
      <c r="H23" s="6">
        <f t="shared" ref="H23:H42" si="4">F23*G23</f>
        <v>-0.43890930000000022</v>
      </c>
      <c r="J23" s="22">
        <f t="shared" si="0"/>
        <v>20.25</v>
      </c>
      <c r="K23" s="6">
        <f t="shared" si="1"/>
        <v>9.5131542531600097E-3</v>
      </c>
      <c r="M23" s="23">
        <f>F23/$C$46</f>
        <v>-1.5666989036012806</v>
      </c>
      <c r="N23" s="6">
        <f t="shared" ref="N23:N42" si="5">G23/$D$46</f>
        <v>0.97163002446819435</v>
      </c>
    </row>
    <row r="24" spans="2:14" x14ac:dyDescent="0.25">
      <c r="B24" s="4">
        <v>22</v>
      </c>
      <c r="C24" s="21">
        <v>2</v>
      </c>
      <c r="D24" s="6">
        <v>0.69938199999999995</v>
      </c>
      <c r="F24" s="22">
        <f>C24-$C$45</f>
        <v>-3.5</v>
      </c>
      <c r="G24" s="14">
        <f t="shared" si="3"/>
        <v>5.233639999999995E-2</v>
      </c>
      <c r="H24" s="6">
        <f t="shared" si="4"/>
        <v>-0.18317739999999982</v>
      </c>
      <c r="J24" s="22">
        <f t="shared" si="0"/>
        <v>12.25</v>
      </c>
      <c r="K24" s="6">
        <f t="shared" si="1"/>
        <v>2.7390987649599948E-3</v>
      </c>
      <c r="M24" s="23">
        <f>F24/$C$46</f>
        <v>-1.2185435916898848</v>
      </c>
      <c r="N24" s="6">
        <f t="shared" si="5"/>
        <v>0.52136575656199835</v>
      </c>
    </row>
    <row r="25" spans="2:14" x14ac:dyDescent="0.25">
      <c r="B25" s="4">
        <v>23</v>
      </c>
      <c r="C25" s="21">
        <v>3</v>
      </c>
      <c r="D25" s="6">
        <v>0.68370399999999998</v>
      </c>
      <c r="F25" s="22">
        <f t="shared" ref="F25:F42" si="6">C25-$C$45</f>
        <v>-2.5</v>
      </c>
      <c r="G25" s="14">
        <f t="shared" si="3"/>
        <v>3.665839999999998E-2</v>
      </c>
      <c r="H25" s="6">
        <f t="shared" si="4"/>
        <v>-9.164599999999995E-2</v>
      </c>
      <c r="J25" s="22">
        <f t="shared" si="0"/>
        <v>6.25</v>
      </c>
      <c r="K25" s="6">
        <f t="shared" si="1"/>
        <v>1.3438382905599986E-3</v>
      </c>
      <c r="M25" s="23">
        <f t="shared" ref="M25:M42" si="7">F25/$C$46</f>
        <v>-0.8703882797784892</v>
      </c>
      <c r="N25" s="6">
        <f t="shared" si="5"/>
        <v>0.36518435449041903</v>
      </c>
    </row>
    <row r="26" spans="2:14" x14ac:dyDescent="0.25">
      <c r="B26" s="4">
        <v>24</v>
      </c>
      <c r="C26" s="21">
        <v>4</v>
      </c>
      <c r="D26" s="6">
        <v>0.64591299999999996</v>
      </c>
      <c r="F26" s="22">
        <f t="shared" si="6"/>
        <v>-1.5</v>
      </c>
      <c r="G26" s="14">
        <f t="shared" si="3"/>
        <v>-1.1326000000000391E-3</v>
      </c>
      <c r="H26" s="6">
        <f t="shared" si="4"/>
        <v>1.6989000000000587E-3</v>
      </c>
      <c r="J26" s="22">
        <f t="shared" si="0"/>
        <v>2.25</v>
      </c>
      <c r="K26" s="6">
        <f t="shared" si="1"/>
        <v>1.2827827600000887E-6</v>
      </c>
      <c r="M26" s="23">
        <f t="shared" si="7"/>
        <v>-0.5222329678670935</v>
      </c>
      <c r="N26" s="6">
        <f t="shared" si="5"/>
        <v>-1.1282756473164762E-2</v>
      </c>
    </row>
    <row r="27" spans="2:14" x14ac:dyDescent="0.25">
      <c r="B27" s="4">
        <v>25</v>
      </c>
      <c r="C27" s="21">
        <v>5</v>
      </c>
      <c r="D27" s="6">
        <v>0.59503700000000004</v>
      </c>
      <c r="F27" s="22">
        <f t="shared" si="6"/>
        <v>-0.5</v>
      </c>
      <c r="G27" s="14">
        <f t="shared" si="3"/>
        <v>-5.200859999999996E-2</v>
      </c>
      <c r="H27" s="6">
        <f t="shared" si="4"/>
        <v>2.600429999999998E-2</v>
      </c>
      <c r="J27" s="22">
        <f t="shared" si="0"/>
        <v>0.25</v>
      </c>
      <c r="K27" s="6">
        <f t="shared" si="1"/>
        <v>2.704894473959996E-3</v>
      </c>
      <c r="M27" s="23">
        <f t="shared" si="7"/>
        <v>-0.17407765595569785</v>
      </c>
      <c r="N27" s="6">
        <f t="shared" si="5"/>
        <v>-0.51810027221456489</v>
      </c>
    </row>
    <row r="28" spans="2:14" x14ac:dyDescent="0.25">
      <c r="B28" s="4">
        <v>26</v>
      </c>
      <c r="C28" s="21">
        <v>6</v>
      </c>
      <c r="D28" s="6">
        <v>0.61984899999999998</v>
      </c>
      <c r="F28" s="22">
        <f t="shared" si="6"/>
        <v>0.5</v>
      </c>
      <c r="G28" s="14">
        <f t="shared" si="3"/>
        <v>-2.7196600000000015E-2</v>
      </c>
      <c r="H28" s="6">
        <f t="shared" si="4"/>
        <v>-1.3598300000000008E-2</v>
      </c>
      <c r="J28" s="22">
        <f t="shared" si="0"/>
        <v>0.25</v>
      </c>
      <c r="K28" s="6">
        <f t="shared" si="1"/>
        <v>7.3965505156000082E-4</v>
      </c>
      <c r="M28" s="23">
        <f t="shared" si="7"/>
        <v>0.17407765595569785</v>
      </c>
      <c r="N28" s="6">
        <f t="shared" si="5"/>
        <v>-0.27092761318917741</v>
      </c>
    </row>
    <row r="29" spans="2:14" x14ac:dyDescent="0.25">
      <c r="B29" s="4">
        <v>27</v>
      </c>
      <c r="C29" s="21">
        <v>7</v>
      </c>
      <c r="D29" s="6">
        <v>0.60472800000000004</v>
      </c>
      <c r="F29" s="22">
        <f t="shared" si="6"/>
        <v>1.5</v>
      </c>
      <c r="G29" s="14">
        <f t="shared" si="3"/>
        <v>-4.2317599999999955E-2</v>
      </c>
      <c r="H29" s="6">
        <f t="shared" si="4"/>
        <v>-6.3476399999999933E-2</v>
      </c>
      <c r="J29" s="22">
        <f t="shared" si="0"/>
        <v>2.25</v>
      </c>
      <c r="K29" s="6">
        <f t="shared" si="1"/>
        <v>1.7907792697599962E-3</v>
      </c>
      <c r="M29" s="23">
        <f t="shared" si="7"/>
        <v>0.5222329678670935</v>
      </c>
      <c r="N29" s="6">
        <f t="shared" si="5"/>
        <v>-0.42156028194312217</v>
      </c>
    </row>
    <row r="30" spans="2:14" x14ac:dyDescent="0.25">
      <c r="B30" s="4">
        <v>28</v>
      </c>
      <c r="C30" s="21">
        <v>8</v>
      </c>
      <c r="D30" s="6">
        <v>0.64705299999999999</v>
      </c>
      <c r="F30" s="22">
        <f t="shared" si="6"/>
        <v>2.5</v>
      </c>
      <c r="G30" s="14">
        <f t="shared" si="3"/>
        <v>7.3999999999907473E-6</v>
      </c>
      <c r="H30" s="6">
        <f t="shared" si="4"/>
        <v>1.8499999999976868E-5</v>
      </c>
      <c r="J30" s="22">
        <f t="shared" si="0"/>
        <v>6.25</v>
      </c>
      <c r="K30" s="6">
        <f t="shared" si="1"/>
        <v>5.4759999999863063E-11</v>
      </c>
      <c r="M30" s="23">
        <f t="shared" si="7"/>
        <v>0.8703882797784892</v>
      </c>
      <c r="N30" s="6">
        <f t="shared" si="5"/>
        <v>7.3717462388585522E-5</v>
      </c>
    </row>
    <row r="31" spans="2:14" x14ac:dyDescent="0.25">
      <c r="B31" s="4">
        <v>29</v>
      </c>
      <c r="C31" s="21">
        <v>9</v>
      </c>
      <c r="D31" s="6">
        <v>0.49587700000000001</v>
      </c>
      <c r="F31" s="22">
        <f t="shared" si="6"/>
        <v>3.5</v>
      </c>
      <c r="G31" s="14">
        <f t="shared" si="3"/>
        <v>-0.15116859999999999</v>
      </c>
      <c r="H31" s="6">
        <f t="shared" si="4"/>
        <v>-0.5290900999999999</v>
      </c>
      <c r="J31" s="22">
        <f t="shared" si="0"/>
        <v>12.25</v>
      </c>
      <c r="K31" s="6">
        <f t="shared" si="1"/>
        <v>2.2851945625959994E-2</v>
      </c>
      <c r="M31" s="23">
        <f t="shared" si="7"/>
        <v>1.2185435916898848</v>
      </c>
      <c r="N31" s="6">
        <f t="shared" si="5"/>
        <v>-1.5059142682228461</v>
      </c>
    </row>
    <row r="32" spans="2:14" x14ac:dyDescent="0.25">
      <c r="B32" s="4">
        <v>30</v>
      </c>
      <c r="C32" s="21">
        <v>10</v>
      </c>
      <c r="D32" s="6">
        <v>0.57288700000000004</v>
      </c>
      <c r="F32" s="22">
        <f t="shared" si="6"/>
        <v>4.5</v>
      </c>
      <c r="G32" s="14">
        <f t="shared" si="3"/>
        <v>-7.4158599999999963E-2</v>
      </c>
      <c r="H32" s="6">
        <f t="shared" si="4"/>
        <v>-0.33371369999999984</v>
      </c>
      <c r="J32" s="22">
        <f t="shared" si="0"/>
        <v>20.25</v>
      </c>
      <c r="K32" s="6">
        <f t="shared" si="1"/>
        <v>5.4994979539599942E-3</v>
      </c>
      <c r="M32" s="23">
        <f t="shared" si="7"/>
        <v>1.5666989036012806</v>
      </c>
      <c r="N32" s="6">
        <f t="shared" si="5"/>
        <v>-0.73875456841851228</v>
      </c>
    </row>
    <row r="33" spans="2:14" x14ac:dyDescent="0.25">
      <c r="B33" s="4">
        <v>31</v>
      </c>
      <c r="C33" s="21">
        <v>1</v>
      </c>
      <c r="D33" s="6">
        <v>0.71465299999999998</v>
      </c>
      <c r="F33" s="22">
        <f t="shared" si="6"/>
        <v>-4.5</v>
      </c>
      <c r="G33" s="14">
        <f t="shared" si="3"/>
        <v>6.7607399999999984E-2</v>
      </c>
      <c r="H33" s="6">
        <f t="shared" si="4"/>
        <v>-0.30423329999999993</v>
      </c>
      <c r="J33" s="22">
        <f t="shared" si="0"/>
        <v>20.25</v>
      </c>
      <c r="K33" s="6">
        <f t="shared" si="1"/>
        <v>4.5707605347599977E-3</v>
      </c>
      <c r="M33" s="23">
        <f t="shared" si="7"/>
        <v>-1.5666989036012806</v>
      </c>
      <c r="N33" s="6">
        <f t="shared" si="5"/>
        <v>0.67349269820220103</v>
      </c>
    </row>
    <row r="34" spans="2:14" x14ac:dyDescent="0.25">
      <c r="B34" s="4">
        <v>32</v>
      </c>
      <c r="C34" s="21">
        <v>2</v>
      </c>
      <c r="D34" s="6">
        <v>0.70448900000000003</v>
      </c>
      <c r="F34" s="22">
        <f t="shared" si="6"/>
        <v>-3.5</v>
      </c>
      <c r="G34" s="14">
        <f t="shared" si="3"/>
        <v>5.7443400000000033E-2</v>
      </c>
      <c r="H34" s="6">
        <f t="shared" si="4"/>
        <v>-0.20105190000000012</v>
      </c>
      <c r="J34" s="22">
        <f t="shared" si="0"/>
        <v>12.25</v>
      </c>
      <c r="K34" s="6">
        <f t="shared" si="1"/>
        <v>3.2997442035600038E-3</v>
      </c>
      <c r="M34" s="23">
        <f t="shared" si="7"/>
        <v>-1.2185435916898848</v>
      </c>
      <c r="N34" s="6">
        <f t="shared" si="5"/>
        <v>0.57224076742942853</v>
      </c>
    </row>
    <row r="35" spans="2:14" x14ac:dyDescent="0.25">
      <c r="B35" s="4">
        <v>33</v>
      </c>
      <c r="C35" s="21">
        <v>3</v>
      </c>
      <c r="D35" s="6">
        <v>0.68257800000000002</v>
      </c>
      <c r="F35" s="22">
        <f t="shared" si="6"/>
        <v>-2.5</v>
      </c>
      <c r="G35" s="14">
        <f t="shared" si="3"/>
        <v>3.553240000000002E-2</v>
      </c>
      <c r="H35" s="6">
        <f t="shared" si="4"/>
        <v>-8.8831000000000049E-2</v>
      </c>
      <c r="J35" s="22">
        <f t="shared" si="0"/>
        <v>6.25</v>
      </c>
      <c r="K35" s="6">
        <f t="shared" si="1"/>
        <v>1.2625514497600014E-3</v>
      </c>
      <c r="M35" s="23">
        <f t="shared" si="7"/>
        <v>-0.8703882797784892</v>
      </c>
      <c r="N35" s="6">
        <f t="shared" si="5"/>
        <v>0.3539673460242504</v>
      </c>
    </row>
    <row r="36" spans="2:14" x14ac:dyDescent="0.25">
      <c r="B36" s="4">
        <v>34</v>
      </c>
      <c r="C36" s="21">
        <v>4</v>
      </c>
      <c r="D36" s="6">
        <v>0.65732599999999997</v>
      </c>
      <c r="F36" s="22">
        <f t="shared" si="6"/>
        <v>-1.5</v>
      </c>
      <c r="G36" s="14">
        <f t="shared" si="3"/>
        <v>1.0280399999999967E-2</v>
      </c>
      <c r="H36" s="6">
        <f t="shared" si="4"/>
        <v>-1.5420599999999951E-2</v>
      </c>
      <c r="J36" s="22">
        <f t="shared" si="0"/>
        <v>2.25</v>
      </c>
      <c r="K36" s="6">
        <f t="shared" si="1"/>
        <v>1.0568662415999932E-4</v>
      </c>
      <c r="M36" s="23">
        <f t="shared" si="7"/>
        <v>-0.5222329678670935</v>
      </c>
      <c r="N36" s="6">
        <f t="shared" si="5"/>
        <v>0.10241148653250808</v>
      </c>
    </row>
    <row r="37" spans="2:14" x14ac:dyDescent="0.25">
      <c r="B37" s="4">
        <v>35</v>
      </c>
      <c r="C37" s="21">
        <v>5</v>
      </c>
      <c r="D37" s="6">
        <v>0.53272399999999998</v>
      </c>
      <c r="F37" s="22">
        <f t="shared" si="6"/>
        <v>-0.5</v>
      </c>
      <c r="G37" s="14">
        <f t="shared" si="3"/>
        <v>-0.11432160000000002</v>
      </c>
      <c r="H37" s="6">
        <f t="shared" si="4"/>
        <v>5.7160800000000012E-2</v>
      </c>
      <c r="J37" s="22">
        <f t="shared" si="0"/>
        <v>0.25</v>
      </c>
      <c r="K37" s="6">
        <f t="shared" si="1"/>
        <v>1.3069428226560006E-2</v>
      </c>
      <c r="M37" s="23">
        <f t="shared" si="7"/>
        <v>-0.17407765595569785</v>
      </c>
      <c r="N37" s="6">
        <f t="shared" si="5"/>
        <v>-1.1388511146234404</v>
      </c>
    </row>
    <row r="38" spans="2:14" x14ac:dyDescent="0.25">
      <c r="B38" s="4">
        <v>36</v>
      </c>
      <c r="C38" s="21">
        <v>6</v>
      </c>
      <c r="D38" s="6">
        <v>0.60893799999999998</v>
      </c>
      <c r="F38" s="22">
        <f t="shared" si="6"/>
        <v>0.5</v>
      </c>
      <c r="G38" s="14">
        <f t="shared" si="3"/>
        <v>-3.8107600000000019E-2</v>
      </c>
      <c r="H38" s="6">
        <f t="shared" si="4"/>
        <v>-1.905380000000001E-2</v>
      </c>
      <c r="J38" s="22">
        <f t="shared" si="0"/>
        <v>0.25</v>
      </c>
      <c r="K38" s="6">
        <f t="shared" si="1"/>
        <v>1.4521891777600014E-3</v>
      </c>
      <c r="M38" s="23">
        <f t="shared" si="7"/>
        <v>0.17407765595569785</v>
      </c>
      <c r="N38" s="6">
        <f t="shared" si="5"/>
        <v>-0.3796210229355102</v>
      </c>
    </row>
    <row r="39" spans="2:14" x14ac:dyDescent="0.25">
      <c r="B39" s="4">
        <v>37</v>
      </c>
      <c r="C39" s="21">
        <v>7</v>
      </c>
      <c r="D39" s="6">
        <v>0.59970800000000002</v>
      </c>
      <c r="F39" s="22">
        <f t="shared" si="6"/>
        <v>1.5</v>
      </c>
      <c r="G39" s="14">
        <f t="shared" si="3"/>
        <v>-4.733759999999998E-2</v>
      </c>
      <c r="H39" s="6">
        <f t="shared" si="4"/>
        <v>-7.100639999999997E-2</v>
      </c>
      <c r="J39" s="22">
        <f t="shared" si="0"/>
        <v>2.25</v>
      </c>
      <c r="K39" s="6">
        <f t="shared" si="1"/>
        <v>2.2408483737599979E-3</v>
      </c>
      <c r="M39" s="23">
        <f t="shared" si="7"/>
        <v>0.5222329678670935</v>
      </c>
      <c r="N39" s="6">
        <f t="shared" si="5"/>
        <v>-0.47156861453652266</v>
      </c>
    </row>
    <row r="40" spans="2:14" x14ac:dyDescent="0.25">
      <c r="B40" s="4">
        <v>38</v>
      </c>
      <c r="C40" s="21">
        <v>8</v>
      </c>
      <c r="D40" s="6">
        <v>0.54929600000000001</v>
      </c>
      <c r="F40" s="22">
        <f t="shared" si="6"/>
        <v>2.5</v>
      </c>
      <c r="G40" s="14">
        <f t="shared" si="3"/>
        <v>-9.7749599999999992E-2</v>
      </c>
      <c r="H40" s="6">
        <f t="shared" si="4"/>
        <v>-0.24437399999999998</v>
      </c>
      <c r="J40" s="22">
        <f t="shared" si="0"/>
        <v>6.25</v>
      </c>
      <c r="K40" s="6">
        <f t="shared" si="1"/>
        <v>9.5549843001599983E-3</v>
      </c>
      <c r="M40" s="23">
        <f t="shared" si="7"/>
        <v>0.8703882797784892</v>
      </c>
      <c r="N40" s="6">
        <f t="shared" si="5"/>
        <v>-0.97376384614976874</v>
      </c>
    </row>
    <row r="41" spans="2:14" x14ac:dyDescent="0.25">
      <c r="B41" s="4">
        <v>39</v>
      </c>
      <c r="C41" s="21">
        <v>9</v>
      </c>
      <c r="D41" s="6">
        <v>0.445359</v>
      </c>
      <c r="F41" s="22">
        <f t="shared" si="6"/>
        <v>3.5</v>
      </c>
      <c r="G41" s="14">
        <f t="shared" si="3"/>
        <v>-0.20168659999999999</v>
      </c>
      <c r="H41" s="6">
        <f t="shared" si="4"/>
        <v>-0.70590310000000001</v>
      </c>
      <c r="J41" s="22">
        <f t="shared" si="0"/>
        <v>12.25</v>
      </c>
      <c r="K41" s="6">
        <f t="shared" si="1"/>
        <v>4.067748461956E-2</v>
      </c>
      <c r="M41" s="23">
        <f t="shared" si="7"/>
        <v>1.2185435916898848</v>
      </c>
      <c r="N41" s="6">
        <f t="shared" si="5"/>
        <v>-2.0091654526757137</v>
      </c>
    </row>
    <row r="42" spans="2:14" ht="15.75" thickBot="1" x14ac:dyDescent="0.3">
      <c r="B42" s="7">
        <v>40</v>
      </c>
      <c r="C42" s="24">
        <v>10</v>
      </c>
      <c r="D42" s="8">
        <v>0.44231799999999999</v>
      </c>
      <c r="F42" s="25">
        <f t="shared" si="6"/>
        <v>4.5</v>
      </c>
      <c r="G42" s="15">
        <f t="shared" si="3"/>
        <v>-0.20472760000000001</v>
      </c>
      <c r="H42" s="8">
        <f t="shared" si="4"/>
        <v>-0.92127420000000004</v>
      </c>
      <c r="J42" s="25">
        <f t="shared" si="0"/>
        <v>20.25</v>
      </c>
      <c r="K42" s="8">
        <f t="shared" si="1"/>
        <v>4.1913390201760006E-2</v>
      </c>
      <c r="M42" s="26">
        <f t="shared" si="7"/>
        <v>1.5666989036012806</v>
      </c>
      <c r="N42" s="8">
        <f t="shared" si="5"/>
        <v>-2.0394593449897638</v>
      </c>
    </row>
    <row r="43" spans="2:14" ht="15.75" thickBot="1" x14ac:dyDescent="0.3"/>
    <row r="44" spans="2:14" ht="15.75" thickBot="1" x14ac:dyDescent="0.3">
      <c r="B44" s="19" t="s">
        <v>8</v>
      </c>
      <c r="C44" s="16"/>
      <c r="D44" s="16"/>
      <c r="E44" s="16"/>
      <c r="F44" s="16">
        <f>SUM(F3:F42)</f>
        <v>0</v>
      </c>
      <c r="G44" s="17">
        <f>SUM(G3:G42)</f>
        <v>4.9960036108132044E-16</v>
      </c>
      <c r="H44" s="17">
        <f>SUM(H3:H42)</f>
        <v>-7.8319309999999982</v>
      </c>
      <c r="I44" s="16"/>
      <c r="J44" s="16">
        <f>SUM(J3:J42)</f>
        <v>330</v>
      </c>
      <c r="K44" s="18">
        <f>SUM(K3:K42)</f>
        <v>0.40307204338759994</v>
      </c>
    </row>
    <row r="45" spans="2:14" x14ac:dyDescent="0.25">
      <c r="B45" s="9" t="s">
        <v>2</v>
      </c>
      <c r="C45" s="2">
        <f>AVERAGE(C3:C42)</f>
        <v>5.5</v>
      </c>
      <c r="D45" s="20">
        <f>AVERAGE(D3:D42)</f>
        <v>0.6470456</v>
      </c>
    </row>
    <row r="46" spans="2:14" ht="15.75" thickBot="1" x14ac:dyDescent="0.3">
      <c r="B46" s="10" t="s">
        <v>5</v>
      </c>
      <c r="C46" s="15">
        <f>SQRT(J44/$Q$2)</f>
        <v>2.8722813232690143</v>
      </c>
      <c r="D46" s="8">
        <f>SQRT(K44/$Q$2)</f>
        <v>0.10038327094038128</v>
      </c>
    </row>
    <row r="47" spans="2:14" x14ac:dyDescent="0.25">
      <c r="B47" s="9" t="s">
        <v>14</v>
      </c>
      <c r="C47" s="20">
        <f>H44/Q2</f>
        <v>-0.19579827499999997</v>
      </c>
    </row>
    <row r="48" spans="2:14" ht="15.75" thickBot="1" x14ac:dyDescent="0.3">
      <c r="B48" s="10" t="s">
        <v>15</v>
      </c>
      <c r="C48" s="8">
        <f>C47/(C46*D46)</f>
        <v>-0.67907938111345323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2015-06-05T18:19:34Z</dcterms:created>
  <dcterms:modified xsi:type="dcterms:W3CDTF">2020-05-07T13:34:35Z</dcterms:modified>
</cp:coreProperties>
</file>