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10" yWindow="-110" windowWidth="19420" windowHeight="105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/>
  <c r="D7"/>
  <c r="D10"/>
  <c r="D13"/>
  <c r="I4" l="1"/>
  <c r="I2"/>
  <c r="I17"/>
  <c r="I16"/>
  <c r="I15"/>
  <c r="I14"/>
  <c r="I13"/>
  <c r="I12"/>
  <c r="I11"/>
  <c r="I10"/>
  <c r="I9"/>
  <c r="I8"/>
  <c r="I7"/>
  <c r="I6"/>
  <c r="I5"/>
  <c r="I3"/>
  <c r="J17" l="1"/>
  <c r="D17"/>
  <c r="J16"/>
  <c r="D16"/>
  <c r="J15"/>
  <c r="D15"/>
  <c r="J14"/>
  <c r="D14"/>
  <c r="J13"/>
  <c r="J12"/>
  <c r="D12"/>
  <c r="J11"/>
  <c r="D11"/>
  <c r="J10"/>
  <c r="J9"/>
  <c r="D9"/>
  <c r="J8"/>
  <c r="D8"/>
  <c r="J7"/>
  <c r="J6"/>
  <c r="D6"/>
  <c r="J5"/>
  <c r="D5"/>
  <c r="J4"/>
  <c r="D4"/>
  <c r="J3"/>
  <c r="J2"/>
  <c r="D2"/>
</calcChain>
</file>

<file path=xl/sharedStrings.xml><?xml version="1.0" encoding="utf-8"?>
<sst xmlns="http://schemas.openxmlformats.org/spreadsheetml/2006/main" count="38" uniqueCount="38">
  <si>
    <t>Patient #</t>
  </si>
  <si>
    <t>FreeCholesterolBefore</t>
  </si>
  <si>
    <t>FreeCholesterolAfter</t>
  </si>
  <si>
    <t>Erlotinib</t>
  </si>
  <si>
    <t>OtoERatio</t>
  </si>
  <si>
    <t>BoundCholesterolBefore</t>
  </si>
  <si>
    <t>BoundCholesterolAfter</t>
  </si>
  <si>
    <t>DoseofE</t>
  </si>
  <si>
    <t>TumorDecrease</t>
  </si>
  <si>
    <t>27-OHBefore</t>
  </si>
  <si>
    <t>OSI-420</t>
  </si>
  <si>
    <t>27-OHAfter</t>
  </si>
  <si>
    <t>7a-OH-27-OHBefore</t>
  </si>
  <si>
    <t>7a-OH-27-OHAfter</t>
  </si>
  <si>
    <t>7-KetoBefore</t>
  </si>
  <si>
    <t>7-KetoAfter</t>
  </si>
  <si>
    <t>25-OHBefore</t>
  </si>
  <si>
    <t>25-OHAfter</t>
  </si>
  <si>
    <t>24-OHBefore</t>
  </si>
  <si>
    <t>24-OHAfter</t>
  </si>
  <si>
    <t>7a-OH-25-OH-cholesterolBefore</t>
  </si>
  <si>
    <t>7a-OH-25-OH-cholesterolAfter</t>
  </si>
  <si>
    <t>7a-OHBefore</t>
  </si>
  <si>
    <t>7a-OHAfter</t>
  </si>
  <si>
    <t>7b-OHBefore</t>
  </si>
  <si>
    <t>7b-OHAfter</t>
  </si>
  <si>
    <t>Cys+MSBTtoCystineRatioBefore</t>
  </si>
  <si>
    <t>Cys+MSBTtoCystineRatioAfter</t>
  </si>
  <si>
    <t>GSH+MSBTtoGSSGRatioAfter</t>
  </si>
  <si>
    <t>GSH+MSBTtoGSSGRatioBefore</t>
  </si>
  <si>
    <t>TotalCholesterolBefore</t>
  </si>
  <si>
    <t>TotalCholesterolAfter</t>
  </si>
  <si>
    <t>BuccalTotalCholesterolBefore</t>
  </si>
  <si>
    <t>BuccalTotalCholesterolAfter</t>
  </si>
  <si>
    <t>BuccalFreeCholesterolBefore</t>
  </si>
  <si>
    <t>BuccalFreeCholesterolAfter</t>
  </si>
  <si>
    <t>BuccalBoundCholesterolBefore</t>
  </si>
  <si>
    <t>BuccalBoundCholesterolAfter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</si>
</sst>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3" borderId="0" xfId="0" applyFont="1" applyFill="1"/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3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0" fontId="2" fillId="3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164" fontId="3" fillId="0" borderId="0" xfId="0" applyNumberFormat="1" applyFont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0" fillId="4" borderId="0" xfId="0" applyFill="1"/>
    <xf numFmtId="0" fontId="1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3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0" fillId="5" borderId="0" xfId="0" applyNumberFormat="1" applyFill="1"/>
    <xf numFmtId="164" fontId="3" fillId="3" borderId="0" xfId="0" applyNumberFormat="1" applyFont="1" applyFill="1" applyAlignment="1">
      <alignment horizontal="right"/>
    </xf>
    <xf numFmtId="0" fontId="1" fillId="0" borderId="0" xfId="0" applyFont="1" applyFill="1" applyBorder="1"/>
    <xf numFmtId="164" fontId="3" fillId="0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0" fillId="0" borderId="0" xfId="0" applyFont="1"/>
    <xf numFmtId="0" fontId="0" fillId="6" borderId="0" xfId="0" applyFont="1" applyFill="1"/>
    <xf numFmtId="0" fontId="4" fillId="0" borderId="1" xfId="0" applyFont="1" applyBorder="1"/>
    <xf numFmtId="0" fontId="4" fillId="0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2"/>
  <sheetViews>
    <sheetView tabSelected="1" workbookViewId="0">
      <selection activeCell="D69" sqref="D69"/>
    </sheetView>
  </sheetViews>
  <sheetFormatPr defaultRowHeight="14.5"/>
  <cols>
    <col min="3" max="3" width="9.1796875" bestFit="1" customWidth="1"/>
    <col min="4" max="4" width="10.54296875" bestFit="1" customWidth="1"/>
    <col min="5" max="6" width="9.26953125" customWidth="1"/>
    <col min="7" max="7" width="9.1796875" customWidth="1"/>
    <col min="8" max="8" width="9.54296875" customWidth="1"/>
    <col min="9" max="9" width="9.1796875" customWidth="1"/>
    <col min="10" max="10" width="9.453125" customWidth="1"/>
    <col min="11" max="11" width="8.26953125" customWidth="1"/>
    <col min="12" max="12" width="9.7265625" customWidth="1"/>
    <col min="13" max="13" width="10.7265625" customWidth="1"/>
  </cols>
  <sheetData>
    <row r="1" spans="1:38" s="2" customFormat="1">
      <c r="A1" s="1" t="s">
        <v>0</v>
      </c>
      <c r="B1" s="1" t="s">
        <v>10</v>
      </c>
      <c r="C1" s="1" t="s">
        <v>3</v>
      </c>
      <c r="D1" s="1" t="s">
        <v>4</v>
      </c>
      <c r="E1" s="1" t="s">
        <v>1</v>
      </c>
      <c r="F1" s="1" t="s">
        <v>2</v>
      </c>
      <c r="G1" s="1" t="s">
        <v>30</v>
      </c>
      <c r="H1" s="1" t="s">
        <v>31</v>
      </c>
      <c r="I1" s="1" t="s">
        <v>5</v>
      </c>
      <c r="J1" s="1" t="s">
        <v>6</v>
      </c>
      <c r="K1" t="s">
        <v>7</v>
      </c>
      <c r="L1" s="1" t="s">
        <v>9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29</v>
      </c>
      <c r="AE1" s="1" t="s">
        <v>28</v>
      </c>
      <c r="AF1" t="s">
        <v>8</v>
      </c>
      <c r="AG1" s="2" t="s">
        <v>33</v>
      </c>
      <c r="AH1" s="2" t="s">
        <v>32</v>
      </c>
      <c r="AI1" s="2" t="s">
        <v>35</v>
      </c>
      <c r="AJ1" s="2" t="s">
        <v>34</v>
      </c>
      <c r="AK1" s="2" t="s">
        <v>37</v>
      </c>
      <c r="AL1" s="2" t="s">
        <v>36</v>
      </c>
    </row>
    <row r="2" spans="1:38" s="11" customFormat="1">
      <c r="A2" s="8">
        <v>1</v>
      </c>
      <c r="B2" s="9">
        <v>149.9</v>
      </c>
      <c r="C2" s="9">
        <v>1170.75</v>
      </c>
      <c r="D2" s="10">
        <f>B2/C2*100</f>
        <v>12.803758274610294</v>
      </c>
      <c r="E2" s="19">
        <v>2.0699999999999998</v>
      </c>
      <c r="F2" s="19">
        <v>1.91</v>
      </c>
      <c r="G2" s="19">
        <v>7.98</v>
      </c>
      <c r="H2" s="19">
        <v>6.53</v>
      </c>
      <c r="I2" s="22">
        <f t="shared" ref="I2:I17" si="0">G2-E2</f>
        <v>5.91</v>
      </c>
      <c r="J2" s="25">
        <f t="shared" ref="J2:J17" si="1">H2-F2</f>
        <v>4.62</v>
      </c>
      <c r="K2" s="7">
        <v>150</v>
      </c>
      <c r="L2" s="34">
        <v>84.733533479970944</v>
      </c>
      <c r="M2" s="35">
        <v>137.57417394019936</v>
      </c>
      <c r="N2" s="34">
        <v>5.4747379475471885</v>
      </c>
      <c r="O2" s="34">
        <v>2.7398515914278119</v>
      </c>
      <c r="P2" s="34">
        <v>702.62051269311576</v>
      </c>
      <c r="Q2" s="34">
        <v>1157.5198938007406</v>
      </c>
      <c r="R2" s="35">
        <v>40.819403256179683</v>
      </c>
      <c r="S2" s="35">
        <v>17.303643678468127</v>
      </c>
      <c r="T2" s="7">
        <v>0</v>
      </c>
      <c r="U2" s="35">
        <v>13.858385024713439</v>
      </c>
      <c r="V2" s="34">
        <v>0.40103819134999996</v>
      </c>
      <c r="W2" s="38">
        <v>0</v>
      </c>
      <c r="X2" s="34">
        <v>359.0058857513344</v>
      </c>
      <c r="Y2" s="34">
        <v>518.84442225836256</v>
      </c>
      <c r="Z2" s="39">
        <v>1231.8834740031125</v>
      </c>
      <c r="AA2" s="39">
        <v>2144.1801188138252</v>
      </c>
      <c r="AB2" s="39">
        <v>95</v>
      </c>
      <c r="AC2" s="39">
        <v>86</v>
      </c>
      <c r="AD2" s="39">
        <v>43</v>
      </c>
      <c r="AE2" s="39">
        <v>47</v>
      </c>
      <c r="AF2" s="7">
        <v>8</v>
      </c>
      <c r="AG2" s="7"/>
      <c r="AH2" s="42">
        <v>1.6031873208379273</v>
      </c>
      <c r="AI2" s="42"/>
      <c r="AJ2" s="42">
        <v>1.4172072767364938</v>
      </c>
      <c r="AK2" s="42"/>
      <c r="AL2" s="42">
        <v>0.18598004410143332</v>
      </c>
    </row>
    <row r="3" spans="1:38" s="3" customFormat="1">
      <c r="A3" s="4">
        <v>3</v>
      </c>
      <c r="B3" s="45">
        <v>110.04999999999998</v>
      </c>
      <c r="C3" s="5">
        <v>598.85</v>
      </c>
      <c r="D3" s="6">
        <f t="shared" ref="D3" si="2">B3/C3*100</f>
        <v>18.376889037321529</v>
      </c>
      <c r="E3" s="20">
        <v>2.0699999999999998</v>
      </c>
      <c r="F3" s="20">
        <v>3.36</v>
      </c>
      <c r="G3" s="20">
        <v>12.4</v>
      </c>
      <c r="H3" s="20">
        <v>11.3</v>
      </c>
      <c r="I3" s="23">
        <f t="shared" si="0"/>
        <v>10.33</v>
      </c>
      <c r="J3" s="26">
        <f t="shared" si="1"/>
        <v>7.9400000000000013</v>
      </c>
      <c r="K3">
        <v>300</v>
      </c>
      <c r="L3" s="36">
        <v>45.883323436971558</v>
      </c>
      <c r="M3" s="36">
        <v>100.5517593211822</v>
      </c>
      <c r="N3" s="36">
        <v>4.6758286228343744</v>
      </c>
      <c r="O3" s="36">
        <v>7.8950181674287485</v>
      </c>
      <c r="P3" s="36">
        <v>392.9647117860344</v>
      </c>
      <c r="Q3" s="36">
        <v>162.56682865967002</v>
      </c>
      <c r="R3" s="35">
        <v>16.455070889808752</v>
      </c>
      <c r="S3" s="36">
        <v>0</v>
      </c>
      <c r="T3" s="36">
        <v>0</v>
      </c>
      <c r="U3" s="35">
        <v>2.8820823811725007</v>
      </c>
      <c r="V3" s="37">
        <v>0.28785885790718746</v>
      </c>
      <c r="W3" s="37">
        <v>0.40035296066156251</v>
      </c>
      <c r="X3" s="37">
        <v>209.25235129540374</v>
      </c>
      <c r="Y3" s="37">
        <v>99.776617096054068</v>
      </c>
      <c r="Z3" s="28">
        <v>693.86185085912496</v>
      </c>
      <c r="AA3" s="28">
        <v>266.49118428406155</v>
      </c>
      <c r="AB3" s="28">
        <v>224</v>
      </c>
      <c r="AC3" s="28">
        <v>198</v>
      </c>
      <c r="AD3" s="28">
        <v>85</v>
      </c>
      <c r="AE3" s="28">
        <v>219</v>
      </c>
      <c r="AF3">
        <v>10</v>
      </c>
      <c r="AG3" s="43">
        <v>1.5430804761904766</v>
      </c>
      <c r="AH3" s="43"/>
      <c r="AI3" s="43">
        <v>1.4530602857142858</v>
      </c>
      <c r="AJ3" s="43"/>
      <c r="AK3" s="43">
        <v>9.0020190476190698E-2</v>
      </c>
    </row>
    <row r="4" spans="1:38" s="16" customFormat="1">
      <c r="A4" s="13">
        <v>4</v>
      </c>
      <c r="B4" s="14">
        <v>807.75</v>
      </c>
      <c r="C4" s="14">
        <v>3753.15</v>
      </c>
      <c r="D4" s="15">
        <f t="shared" ref="D4" si="3">B4/C4*100</f>
        <v>21.521921585867869</v>
      </c>
      <c r="E4" s="21">
        <v>3.18</v>
      </c>
      <c r="F4" s="21">
        <v>3.5</v>
      </c>
      <c r="G4" s="21">
        <v>11.62</v>
      </c>
      <c r="H4" s="21">
        <v>12.3</v>
      </c>
      <c r="I4" s="23">
        <f t="shared" si="0"/>
        <v>8.44</v>
      </c>
      <c r="J4" s="27">
        <f t="shared" si="1"/>
        <v>8.8000000000000007</v>
      </c>
      <c r="K4" s="12">
        <v>300</v>
      </c>
      <c r="L4" s="37">
        <v>144.23341573089564</v>
      </c>
      <c r="M4" s="37">
        <v>127.68983291042188</v>
      </c>
      <c r="N4" s="37">
        <v>8.3502611581290633</v>
      </c>
      <c r="O4" s="37">
        <v>13.638297898253127</v>
      </c>
      <c r="P4" s="37">
        <v>702.8570534188749</v>
      </c>
      <c r="Q4" s="37">
        <v>62.724325776587186</v>
      </c>
      <c r="R4" s="35">
        <v>31.134835234013437</v>
      </c>
      <c r="S4" s="35">
        <v>22.211500402284063</v>
      </c>
      <c r="T4" s="37">
        <v>0</v>
      </c>
      <c r="U4" s="35">
        <v>4.8346276616487502</v>
      </c>
      <c r="V4" s="37">
        <v>0.43525035217468755</v>
      </c>
      <c r="W4" s="37">
        <v>0.38844291874937503</v>
      </c>
      <c r="X4" s="37">
        <v>609.60700501594681</v>
      </c>
      <c r="Y4" s="37">
        <v>58.542723463692816</v>
      </c>
      <c r="Z4" s="28">
        <v>2371.5621706961469</v>
      </c>
      <c r="AA4" s="28">
        <v>755.110610902703</v>
      </c>
      <c r="AB4" s="28">
        <v>38</v>
      </c>
      <c r="AC4" s="28">
        <v>276</v>
      </c>
      <c r="AD4" s="29">
        <v>152</v>
      </c>
      <c r="AE4" s="29">
        <v>2180</v>
      </c>
      <c r="AF4" s="12">
        <v>27</v>
      </c>
      <c r="AG4" s="18">
        <v>0.91529114470842354</v>
      </c>
      <c r="AH4" s="18">
        <v>1.7220699702254358</v>
      </c>
      <c r="AI4" s="18">
        <v>0.88130946004319688</v>
      </c>
      <c r="AJ4" s="18">
        <v>1.6552757975329648</v>
      </c>
      <c r="AK4" s="18">
        <v>3.3981684665226677E-2</v>
      </c>
      <c r="AL4" s="18">
        <v>6.679417269247101E-2</v>
      </c>
    </row>
    <row r="5" spans="1:38" s="16" customFormat="1">
      <c r="A5" s="13">
        <v>6</v>
      </c>
      <c r="B5" s="14">
        <v>1151.0999999999999</v>
      </c>
      <c r="C5" s="14">
        <v>3172.05</v>
      </c>
      <c r="D5" s="15">
        <f t="shared" ref="D5" si="4">B5/C5*100</f>
        <v>36.288835295786633</v>
      </c>
      <c r="E5" s="21">
        <v>3.71</v>
      </c>
      <c r="F5" s="21">
        <v>3.45</v>
      </c>
      <c r="G5" s="21">
        <v>12.78</v>
      </c>
      <c r="H5" s="21">
        <v>11.4</v>
      </c>
      <c r="I5" s="24">
        <f t="shared" si="0"/>
        <v>9.07</v>
      </c>
      <c r="J5" s="27">
        <f t="shared" si="1"/>
        <v>7.95</v>
      </c>
      <c r="K5" s="12">
        <v>300</v>
      </c>
      <c r="L5" s="37">
        <v>75.831655744265944</v>
      </c>
      <c r="M5" s="37">
        <v>46.922668268000308</v>
      </c>
      <c r="N5" s="37">
        <v>6.9380590122178125</v>
      </c>
      <c r="O5" s="37">
        <v>3.7156010745368753</v>
      </c>
      <c r="P5" s="37">
        <v>11.950149281406249</v>
      </c>
      <c r="Q5" s="37">
        <v>147.4415950167006</v>
      </c>
      <c r="R5" s="37">
        <v>0</v>
      </c>
      <c r="S5" s="37">
        <v>0</v>
      </c>
      <c r="T5" s="37">
        <v>0</v>
      </c>
      <c r="U5" s="37">
        <v>0</v>
      </c>
      <c r="V5" s="37">
        <v>3.5399773257187503E-2</v>
      </c>
      <c r="W5" s="37">
        <v>8.3878210368749997E-3</v>
      </c>
      <c r="X5" s="37">
        <v>52.537977633890613</v>
      </c>
      <c r="Y5" s="37">
        <v>32.754952405592185</v>
      </c>
      <c r="Z5" s="28">
        <v>10.372236637708124</v>
      </c>
      <c r="AA5" s="30">
        <v>0</v>
      </c>
      <c r="AB5" s="33">
        <v>157</v>
      </c>
      <c r="AC5" s="33">
        <v>165</v>
      </c>
      <c r="AD5" s="33">
        <v>303</v>
      </c>
      <c r="AE5" s="33">
        <v>198</v>
      </c>
      <c r="AF5" s="12">
        <v>10</v>
      </c>
      <c r="AG5" s="18">
        <v>1.1951007509881424</v>
      </c>
      <c r="AH5" s="18">
        <v>0.6273150900038299</v>
      </c>
      <c r="AI5" s="18">
        <v>1.0605582213438736</v>
      </c>
      <c r="AJ5" s="18">
        <v>0.51959505936422834</v>
      </c>
      <c r="AK5" s="18">
        <v>0.13454252964426874</v>
      </c>
      <c r="AL5" s="18">
        <v>0.10772003063960159</v>
      </c>
    </row>
    <row r="6" spans="1:38" s="16" customFormat="1">
      <c r="A6" s="13">
        <v>7</v>
      </c>
      <c r="B6" s="14">
        <v>1972.35</v>
      </c>
      <c r="C6" s="14">
        <v>3775.85</v>
      </c>
      <c r="D6" s="15">
        <f t="shared" ref="D6" si="5">B6/C6*100</f>
        <v>52.235920388786624</v>
      </c>
      <c r="E6" s="21">
        <v>5.43</v>
      </c>
      <c r="F6" s="21">
        <v>6.25</v>
      </c>
      <c r="G6" s="21">
        <v>17</v>
      </c>
      <c r="H6" s="21">
        <v>18.600000000000001</v>
      </c>
      <c r="I6" s="24">
        <f t="shared" si="0"/>
        <v>11.57</v>
      </c>
      <c r="J6" s="27">
        <f t="shared" si="1"/>
        <v>12.350000000000001</v>
      </c>
      <c r="K6" s="12">
        <v>300</v>
      </c>
      <c r="L6" s="37">
        <v>57.602334345946559</v>
      </c>
      <c r="M6" s="37">
        <v>96.566436192444996</v>
      </c>
      <c r="N6" s="37">
        <v>5.4967825587578121</v>
      </c>
      <c r="O6" s="37">
        <v>8.4710859163231245</v>
      </c>
      <c r="P6" s="37">
        <v>1.8624707096524997</v>
      </c>
      <c r="Q6" s="37">
        <v>134.23490344121532</v>
      </c>
      <c r="R6" s="37">
        <v>0</v>
      </c>
      <c r="S6" s="37">
        <v>0</v>
      </c>
      <c r="T6" s="35">
        <v>11.097873929541874</v>
      </c>
      <c r="U6" s="35">
        <v>5.7356266104374998E-2</v>
      </c>
      <c r="V6" s="38">
        <v>0</v>
      </c>
      <c r="W6" s="37">
        <v>0.51728938311718753</v>
      </c>
      <c r="X6" s="37">
        <v>40.512170417568747</v>
      </c>
      <c r="Y6" s="37">
        <v>53.295804775896883</v>
      </c>
      <c r="Z6" s="30">
        <v>0</v>
      </c>
      <c r="AA6" s="28">
        <v>69.83057511159501</v>
      </c>
      <c r="AB6" s="28">
        <v>261</v>
      </c>
      <c r="AC6" s="28">
        <v>315</v>
      </c>
      <c r="AD6" s="28">
        <v>813</v>
      </c>
      <c r="AE6" s="28">
        <v>203</v>
      </c>
      <c r="AF6" s="12">
        <v>15</v>
      </c>
      <c r="AG6" s="18">
        <v>1.121591165172855</v>
      </c>
      <c r="AH6" s="18">
        <v>0.23376289525691701</v>
      </c>
      <c r="AI6" s="18">
        <v>0.78363079385403311</v>
      </c>
      <c r="AJ6" s="18">
        <v>0.14954145256916998</v>
      </c>
      <c r="AK6" s="18">
        <v>0.33796037131882195</v>
      </c>
      <c r="AL6" s="18">
        <v>8.4221442687747033E-2</v>
      </c>
    </row>
    <row r="7" spans="1:38" s="16" customFormat="1">
      <c r="A7" s="13">
        <v>8</v>
      </c>
      <c r="B7" s="46">
        <v>51.7</v>
      </c>
      <c r="C7" s="14">
        <v>212.35</v>
      </c>
      <c r="D7" s="15">
        <f t="shared" ref="D7" si="6">B7/C7*100</f>
        <v>24.346597598304687</v>
      </c>
      <c r="E7" s="21">
        <v>4.9400000000000004</v>
      </c>
      <c r="F7" s="21">
        <v>5.66</v>
      </c>
      <c r="G7" s="21">
        <v>16.5</v>
      </c>
      <c r="H7" s="21">
        <v>19.5</v>
      </c>
      <c r="I7" s="24">
        <f t="shared" si="0"/>
        <v>11.559999999999999</v>
      </c>
      <c r="J7" s="27">
        <f t="shared" si="1"/>
        <v>13.84</v>
      </c>
      <c r="K7" s="12">
        <v>300</v>
      </c>
      <c r="L7" s="37">
        <v>103.50644970024845</v>
      </c>
      <c r="M7" s="37">
        <v>147.2140789404925</v>
      </c>
      <c r="N7" s="37">
        <v>4.8669564270287502</v>
      </c>
      <c r="O7" s="37">
        <v>5.8015366657290635</v>
      </c>
      <c r="P7" s="37">
        <v>248.5597925595697</v>
      </c>
      <c r="Q7" s="37">
        <v>495.55821947847818</v>
      </c>
      <c r="R7" s="35">
        <v>9.8495568043178139</v>
      </c>
      <c r="S7" s="37">
        <v>0</v>
      </c>
      <c r="T7" s="37">
        <v>0</v>
      </c>
      <c r="U7" s="35">
        <v>0</v>
      </c>
      <c r="V7" s="38">
        <v>0</v>
      </c>
      <c r="W7" s="37">
        <v>3.3761238391249997E-2</v>
      </c>
      <c r="X7" s="37">
        <v>78.940317237133129</v>
      </c>
      <c r="Y7" s="37">
        <v>232.84327258693</v>
      </c>
      <c r="Z7" s="28">
        <v>65.755079650446575</v>
      </c>
      <c r="AA7" s="28">
        <v>571.44888340428122</v>
      </c>
      <c r="AB7" s="28">
        <v>228</v>
      </c>
      <c r="AC7" s="28">
        <v>228</v>
      </c>
      <c r="AD7" s="28">
        <v>262</v>
      </c>
      <c r="AE7" s="28">
        <v>314</v>
      </c>
      <c r="AF7" s="12">
        <v>0</v>
      </c>
      <c r="AG7" s="44">
        <v>1.1583066728884741</v>
      </c>
      <c r="AH7" s="44">
        <v>1.7172077981651379</v>
      </c>
      <c r="AI7" s="44">
        <v>1.0439209986000935</v>
      </c>
      <c r="AJ7" s="44">
        <v>1.3859429918450563</v>
      </c>
      <c r="AK7" s="44">
        <v>0.1143856742883807</v>
      </c>
      <c r="AL7" s="44">
        <v>0.33126480632008171</v>
      </c>
    </row>
    <row r="8" spans="1:38" s="16" customFormat="1">
      <c r="A8" s="13">
        <v>9</v>
      </c>
      <c r="B8" s="14">
        <v>1036.55</v>
      </c>
      <c r="C8" s="14">
        <v>1964.9</v>
      </c>
      <c r="D8" s="15">
        <f t="shared" ref="D8" si="7">B8/C8*100</f>
        <v>52.753320779683442</v>
      </c>
      <c r="E8" s="21">
        <v>5.3</v>
      </c>
      <c r="F8" s="21">
        <v>5.8</v>
      </c>
      <c r="G8" s="21">
        <v>16.899999999999999</v>
      </c>
      <c r="H8" s="21">
        <v>19.600000000000001</v>
      </c>
      <c r="I8" s="24">
        <f t="shared" si="0"/>
        <v>11.599999999999998</v>
      </c>
      <c r="J8" s="27">
        <f t="shared" si="1"/>
        <v>13.8</v>
      </c>
      <c r="K8" s="12">
        <v>300</v>
      </c>
      <c r="L8" s="37">
        <v>92.113141812559391</v>
      </c>
      <c r="M8" s="37">
        <v>92.367016078754375</v>
      </c>
      <c r="N8" s="37">
        <v>4.3418260914150002</v>
      </c>
      <c r="O8" s="37">
        <v>6.5313940057740627</v>
      </c>
      <c r="P8" s="38">
        <v>0</v>
      </c>
      <c r="Q8" s="38">
        <v>0</v>
      </c>
      <c r="R8" s="37">
        <v>0</v>
      </c>
      <c r="S8" s="35">
        <v>4.8063274517593753</v>
      </c>
      <c r="T8" s="37">
        <v>0</v>
      </c>
      <c r="U8" s="35">
        <v>0</v>
      </c>
      <c r="V8" s="37">
        <v>1.3896543443749998E-2</v>
      </c>
      <c r="W8" s="38">
        <v>0</v>
      </c>
      <c r="X8" s="38">
        <v>0</v>
      </c>
      <c r="Y8" s="37">
        <v>3.9708578657578126</v>
      </c>
      <c r="Z8" s="30">
        <v>0</v>
      </c>
      <c r="AA8" s="30">
        <v>0</v>
      </c>
      <c r="AB8" s="33">
        <v>335</v>
      </c>
      <c r="AC8" s="33">
        <v>426</v>
      </c>
      <c r="AD8" s="33">
        <v>99</v>
      </c>
      <c r="AE8" s="33">
        <v>219</v>
      </c>
      <c r="AF8" s="12">
        <v>21</v>
      </c>
      <c r="AH8" s="18">
        <v>5.3346112027158119</v>
      </c>
      <c r="AI8" s="18"/>
      <c r="AJ8" s="18">
        <v>4.6796649854510193</v>
      </c>
      <c r="AK8" s="18"/>
      <c r="AL8" s="18">
        <v>0.65494621726479252</v>
      </c>
    </row>
    <row r="9" spans="1:38" s="11" customFormat="1">
      <c r="A9" s="8">
        <v>11</v>
      </c>
      <c r="B9" s="9">
        <v>460.15</v>
      </c>
      <c r="C9" s="9">
        <v>1635.35</v>
      </c>
      <c r="D9" s="10">
        <f t="shared" ref="D9" si="8">B9/C9*100</f>
        <v>28.13770752438316</v>
      </c>
      <c r="E9" s="19">
        <v>6.56</v>
      </c>
      <c r="F9" s="19">
        <v>7.21</v>
      </c>
      <c r="G9" s="19">
        <v>21.4</v>
      </c>
      <c r="H9" s="19">
        <v>23.1</v>
      </c>
      <c r="I9" s="22">
        <f t="shared" si="0"/>
        <v>14.84</v>
      </c>
      <c r="J9" s="25">
        <f t="shared" si="1"/>
        <v>15.89</v>
      </c>
      <c r="K9" s="7">
        <v>150</v>
      </c>
      <c r="L9" s="34">
        <v>85.234485218934992</v>
      </c>
      <c r="M9" s="34">
        <v>136.63611412764095</v>
      </c>
      <c r="N9" s="34">
        <v>7.7623120312834377</v>
      </c>
      <c r="O9" s="34">
        <v>12.914536251123128</v>
      </c>
      <c r="P9" s="34">
        <v>938.23847101234378</v>
      </c>
      <c r="Q9" s="34">
        <v>1165.9137458750502</v>
      </c>
      <c r="R9" s="35">
        <v>8.5016941575934375</v>
      </c>
      <c r="S9" s="34">
        <v>0</v>
      </c>
      <c r="T9" s="35">
        <v>44.153109529418742</v>
      </c>
      <c r="U9" s="35">
        <v>52.315239956835619</v>
      </c>
      <c r="V9" s="34">
        <v>0.17671849869874998</v>
      </c>
      <c r="W9" s="34">
        <v>0.6431580570893749</v>
      </c>
      <c r="X9" s="34">
        <v>257.31039020970405</v>
      </c>
      <c r="Y9" s="34">
        <v>202.17004582122189</v>
      </c>
      <c r="Z9" s="39">
        <v>824.88684409999075</v>
      </c>
      <c r="AA9" s="39">
        <v>919.87344044899055</v>
      </c>
      <c r="AB9" s="39">
        <v>125</v>
      </c>
      <c r="AC9" s="39">
        <v>135</v>
      </c>
      <c r="AD9" s="39">
        <v>276</v>
      </c>
      <c r="AE9" s="39">
        <v>237</v>
      </c>
      <c r="AF9" s="7">
        <v>6</v>
      </c>
      <c r="AG9" s="42">
        <v>1.3910702837423312</v>
      </c>
      <c r="AH9" s="42">
        <v>1.7748754281162884</v>
      </c>
      <c r="AI9" s="42">
        <v>0.89708048312883459</v>
      </c>
      <c r="AJ9" s="42">
        <v>1.0357792114695341</v>
      </c>
      <c r="AK9" s="42">
        <v>0.49398980061349673</v>
      </c>
      <c r="AL9" s="42">
        <v>0.73909621664675429</v>
      </c>
    </row>
    <row r="10" spans="1:38" s="11" customFormat="1">
      <c r="A10" s="8">
        <v>12</v>
      </c>
      <c r="B10" s="47">
        <v>47.45</v>
      </c>
      <c r="C10" s="9">
        <v>113.95</v>
      </c>
      <c r="D10" s="10">
        <f t="shared" ref="D10" si="9">B10/C10*100</f>
        <v>41.641070645019745</v>
      </c>
      <c r="E10" s="19">
        <v>8.07</v>
      </c>
      <c r="F10" s="19">
        <v>1.59</v>
      </c>
      <c r="G10" s="19">
        <v>24.7</v>
      </c>
      <c r="H10" s="19">
        <v>5.84</v>
      </c>
      <c r="I10" s="22">
        <f t="shared" si="0"/>
        <v>16.63</v>
      </c>
      <c r="J10" s="25">
        <f t="shared" si="1"/>
        <v>4.25</v>
      </c>
      <c r="K10" s="7">
        <v>150</v>
      </c>
      <c r="L10" s="34">
        <v>118.00317942417625</v>
      </c>
      <c r="M10" s="34">
        <v>63.289025042916244</v>
      </c>
      <c r="N10" s="34">
        <v>3.0077060460181251</v>
      </c>
      <c r="O10" s="34">
        <v>4.0930801072643757</v>
      </c>
      <c r="P10" s="38">
        <v>0</v>
      </c>
      <c r="Q10" s="38">
        <v>0</v>
      </c>
      <c r="R10" s="7">
        <v>0</v>
      </c>
      <c r="S10" s="35">
        <v>9.0844034849475008</v>
      </c>
      <c r="T10" s="7">
        <v>0</v>
      </c>
      <c r="U10" s="35">
        <v>0</v>
      </c>
      <c r="V10" s="38">
        <v>0</v>
      </c>
      <c r="W10" s="38">
        <v>0</v>
      </c>
      <c r="X10" s="34">
        <v>9.2626569912250005</v>
      </c>
      <c r="Y10" s="34">
        <v>70.667511087579683</v>
      </c>
      <c r="Z10" s="39">
        <v>15.844668538294689</v>
      </c>
      <c r="AA10" s="39">
        <v>72.857919819673754</v>
      </c>
      <c r="AB10" s="39">
        <v>312</v>
      </c>
      <c r="AC10" s="39">
        <v>234</v>
      </c>
      <c r="AD10" s="39">
        <v>69</v>
      </c>
      <c r="AE10" s="39">
        <v>66</v>
      </c>
      <c r="AF10" s="7">
        <v>21</v>
      </c>
      <c r="AG10" s="42">
        <v>0.44400953288846517</v>
      </c>
      <c r="AH10" s="42">
        <v>1.3776256198347105</v>
      </c>
      <c r="AI10" s="42">
        <v>0.3105838894184938</v>
      </c>
      <c r="AJ10" s="42">
        <v>0.88261220597584245</v>
      </c>
      <c r="AK10" s="42">
        <v>0.13342564346997138</v>
      </c>
      <c r="AL10" s="42">
        <v>0.49501341385886816</v>
      </c>
    </row>
    <row r="11" spans="1:38" s="3" customFormat="1">
      <c r="A11" s="4">
        <v>14</v>
      </c>
      <c r="B11" s="5">
        <v>775.09999999999991</v>
      </c>
      <c r="C11" s="5">
        <v>3955.8</v>
      </c>
      <c r="D11" s="6">
        <f t="shared" ref="D11" si="10">B11/C11*100</f>
        <v>19.594013853076493</v>
      </c>
      <c r="E11" s="20">
        <v>2.41</v>
      </c>
      <c r="F11" s="20">
        <v>1.95</v>
      </c>
      <c r="G11" s="20">
        <v>5.96</v>
      </c>
      <c r="H11" s="20">
        <v>8.9600000000000009</v>
      </c>
      <c r="I11" s="23">
        <f t="shared" si="0"/>
        <v>3.55</v>
      </c>
      <c r="J11" s="26">
        <f t="shared" si="1"/>
        <v>7.0100000000000007</v>
      </c>
      <c r="K11">
        <v>300</v>
      </c>
      <c r="L11" s="36">
        <v>71.948049012790008</v>
      </c>
      <c r="M11" s="36">
        <v>107.9391562635647</v>
      </c>
      <c r="N11" s="36">
        <v>4.9816732962600003</v>
      </c>
      <c r="O11" s="36">
        <v>5.9860758109459375</v>
      </c>
      <c r="P11" s="38">
        <v>0</v>
      </c>
      <c r="Q11" s="38">
        <v>0</v>
      </c>
      <c r="R11" s="37">
        <v>0</v>
      </c>
      <c r="S11" s="37">
        <v>0</v>
      </c>
      <c r="T11" s="35">
        <v>0</v>
      </c>
      <c r="U11" s="35">
        <v>0</v>
      </c>
      <c r="V11" s="37">
        <v>2.1690598826562497E-2</v>
      </c>
      <c r="W11" s="38">
        <v>0</v>
      </c>
      <c r="X11" s="37">
        <v>3.8024467922246874</v>
      </c>
      <c r="Y11" s="37">
        <v>4.5186828593637491</v>
      </c>
      <c r="Z11" s="30">
        <v>0</v>
      </c>
      <c r="AA11" s="28">
        <v>125.39112319392561</v>
      </c>
      <c r="AB11" s="28">
        <v>270</v>
      </c>
      <c r="AC11" s="28">
        <v>269</v>
      </c>
      <c r="AD11" s="28">
        <v>78</v>
      </c>
      <c r="AE11" s="28">
        <v>134</v>
      </c>
      <c r="AF11">
        <v>21</v>
      </c>
      <c r="AG11" s="43">
        <v>1.6710266338721014</v>
      </c>
      <c r="AH11" s="43">
        <v>1.6910534494306764</v>
      </c>
      <c r="AI11" s="43">
        <v>1.1475659522136332</v>
      </c>
      <c r="AJ11" s="43">
        <v>1.336677361018084</v>
      </c>
      <c r="AK11" s="43">
        <v>0.52346068165846815</v>
      </c>
      <c r="AL11" s="43">
        <v>0.35437608841259233</v>
      </c>
    </row>
    <row r="12" spans="1:38" s="11" customFormat="1">
      <c r="A12" s="8">
        <v>15</v>
      </c>
      <c r="B12" s="9">
        <v>204.55</v>
      </c>
      <c r="C12" s="9">
        <v>1638.15</v>
      </c>
      <c r="D12" s="10">
        <f t="shared" ref="D12" si="11">B12/C12*100</f>
        <v>12.48664652199127</v>
      </c>
      <c r="E12" s="19">
        <v>2.5099999999999998</v>
      </c>
      <c r="F12" s="19">
        <v>3.4</v>
      </c>
      <c r="G12" s="19">
        <v>8.6</v>
      </c>
      <c r="H12" s="19">
        <v>11.5</v>
      </c>
      <c r="I12" s="22">
        <f t="shared" si="0"/>
        <v>6.09</v>
      </c>
      <c r="J12" s="25">
        <f t="shared" si="1"/>
        <v>8.1</v>
      </c>
      <c r="K12" s="7">
        <v>150</v>
      </c>
      <c r="L12" s="34">
        <v>74.524548615688431</v>
      </c>
      <c r="M12" s="34">
        <v>121.02070129813873</v>
      </c>
      <c r="N12" s="34">
        <v>6.357066407082189</v>
      </c>
      <c r="O12" s="34">
        <v>8.5569987601603117</v>
      </c>
      <c r="P12" s="38">
        <v>0</v>
      </c>
      <c r="Q12" s="38">
        <v>0</v>
      </c>
      <c r="R12" s="7">
        <v>0</v>
      </c>
      <c r="S12" s="7">
        <v>0</v>
      </c>
      <c r="T12" s="31">
        <v>0</v>
      </c>
      <c r="U12" s="31">
        <v>0</v>
      </c>
      <c r="V12" s="34">
        <v>2.0457718629062496E-2</v>
      </c>
      <c r="W12" s="34">
        <v>0.10194301612843748</v>
      </c>
      <c r="X12" s="34">
        <v>5.0202706359781253</v>
      </c>
      <c r="Y12" s="34">
        <v>3.938146465701875</v>
      </c>
      <c r="Z12" s="30">
        <v>0</v>
      </c>
      <c r="AA12" s="30">
        <v>0</v>
      </c>
      <c r="AB12" s="39">
        <v>353</v>
      </c>
      <c r="AC12" s="39">
        <v>325</v>
      </c>
      <c r="AD12" s="39">
        <v>106</v>
      </c>
      <c r="AE12" s="39">
        <v>144</v>
      </c>
      <c r="AF12" s="7">
        <v>10</v>
      </c>
      <c r="AG12" s="42">
        <v>0.40002779700115332</v>
      </c>
      <c r="AH12" s="42">
        <v>0.33062723677706385</v>
      </c>
      <c r="AI12" s="42">
        <v>0.23243442906574388</v>
      </c>
      <c r="AJ12" s="42">
        <v>0.59616702916460707</v>
      </c>
      <c r="AK12" s="42">
        <v>0.16759336793540944</v>
      </c>
      <c r="AL12" s="42">
        <v>-0.26553979238754322</v>
      </c>
    </row>
    <row r="13" spans="1:38" s="3" customFormat="1">
      <c r="A13" s="4">
        <v>16</v>
      </c>
      <c r="B13" s="45">
        <v>60.75</v>
      </c>
      <c r="C13" s="5">
        <v>325.8</v>
      </c>
      <c r="D13" s="6">
        <f t="shared" ref="D13" si="12">B13/C13*100</f>
        <v>18.646408839779006</v>
      </c>
      <c r="E13" s="20">
        <v>3</v>
      </c>
      <c r="F13" s="20">
        <v>3.68</v>
      </c>
      <c r="G13" s="20">
        <v>10.1</v>
      </c>
      <c r="H13" s="20">
        <v>11.2</v>
      </c>
      <c r="I13" s="23">
        <f t="shared" si="0"/>
        <v>7.1</v>
      </c>
      <c r="J13" s="26">
        <f t="shared" si="1"/>
        <v>7.52</v>
      </c>
      <c r="K13">
        <v>300</v>
      </c>
      <c r="L13" s="36">
        <v>49.347256655079072</v>
      </c>
      <c r="M13" s="36">
        <v>91.272252649540931</v>
      </c>
      <c r="N13" s="36">
        <v>6.9689251456015624</v>
      </c>
      <c r="O13" s="36">
        <v>9.1127399726971881</v>
      </c>
      <c r="P13" s="38">
        <v>0</v>
      </c>
      <c r="Q13" s="38">
        <v>0</v>
      </c>
      <c r="R13" s="37">
        <v>0</v>
      </c>
      <c r="S13" s="37">
        <v>0</v>
      </c>
      <c r="T13" s="35">
        <v>0</v>
      </c>
      <c r="U13" s="35">
        <v>0</v>
      </c>
      <c r="V13" s="38">
        <v>0</v>
      </c>
      <c r="W13" s="37">
        <v>0.10179708773749999</v>
      </c>
      <c r="X13" s="37">
        <v>15.026969578448751</v>
      </c>
      <c r="Y13" s="37">
        <v>12.876666491995939</v>
      </c>
      <c r="Z13" s="30">
        <v>0</v>
      </c>
      <c r="AA13" s="30">
        <v>0</v>
      </c>
      <c r="AB13" s="33">
        <v>199</v>
      </c>
      <c r="AC13" s="33">
        <v>196</v>
      </c>
      <c r="AD13" s="33">
        <v>89</v>
      </c>
      <c r="AE13" s="33">
        <v>56</v>
      </c>
      <c r="AF13">
        <v>25</v>
      </c>
      <c r="AG13" s="44">
        <v>2.8207970378809462</v>
      </c>
      <c r="AH13" s="44">
        <v>0.75382772050400926</v>
      </c>
      <c r="AI13" s="44">
        <v>0.11029307889490177</v>
      </c>
      <c r="AJ13" s="44">
        <v>2.7068449026345931</v>
      </c>
      <c r="AK13" s="44">
        <v>2.7105039589860445</v>
      </c>
      <c r="AL13" s="44">
        <v>-1.953017182130584</v>
      </c>
    </row>
    <row r="14" spans="1:38" s="16" customFormat="1">
      <c r="A14" s="13">
        <v>17</v>
      </c>
      <c r="B14" s="14">
        <v>1108.5999999999999</v>
      </c>
      <c r="C14" s="14">
        <v>6023.4</v>
      </c>
      <c r="D14" s="15">
        <f t="shared" ref="D14" si="13">B14/C14*100</f>
        <v>18.40488760500714</v>
      </c>
      <c r="E14" s="21">
        <v>3.5</v>
      </c>
      <c r="F14" s="21">
        <v>4.32</v>
      </c>
      <c r="G14" s="21">
        <v>10.7</v>
      </c>
      <c r="H14" s="21">
        <v>14.8</v>
      </c>
      <c r="I14" s="24">
        <f t="shared" si="0"/>
        <v>7.1999999999999993</v>
      </c>
      <c r="J14" s="27">
        <f t="shared" si="1"/>
        <v>10.48</v>
      </c>
      <c r="K14" s="12">
        <v>300</v>
      </c>
      <c r="L14" s="37">
        <v>68.36342539945781</v>
      </c>
      <c r="M14" s="37">
        <v>69.201697051332815</v>
      </c>
      <c r="N14" s="37">
        <v>13.480000794775627</v>
      </c>
      <c r="O14" s="37">
        <v>10.111926467704999</v>
      </c>
      <c r="P14" s="38">
        <v>0</v>
      </c>
      <c r="Q14" s="38">
        <v>0</v>
      </c>
      <c r="R14" s="37">
        <v>0</v>
      </c>
      <c r="S14" s="37">
        <v>0</v>
      </c>
      <c r="T14" s="35">
        <v>0</v>
      </c>
      <c r="U14" s="35">
        <v>1.5282091533771873</v>
      </c>
      <c r="V14" s="37">
        <v>0.78960211907187516</v>
      </c>
      <c r="W14" s="37">
        <v>0.13106639603062498</v>
      </c>
      <c r="X14" s="37">
        <v>12.9011661725875</v>
      </c>
      <c r="Y14" s="37">
        <v>31.095373581191875</v>
      </c>
      <c r="Z14" s="30">
        <v>0</v>
      </c>
      <c r="AA14" s="28">
        <v>837.10086500975012</v>
      </c>
      <c r="AB14" s="28">
        <v>134</v>
      </c>
      <c r="AC14" s="28">
        <v>192</v>
      </c>
      <c r="AD14" s="28">
        <v>74</v>
      </c>
      <c r="AE14" s="28">
        <v>74</v>
      </c>
      <c r="AF14" s="12">
        <v>45</v>
      </c>
      <c r="AG14" s="44">
        <v>5.5927666282420745</v>
      </c>
      <c r="AH14" s="44">
        <v>0.99578768158047681</v>
      </c>
      <c r="AI14" s="44">
        <v>0.50299734870317003</v>
      </c>
      <c r="AJ14" s="44">
        <v>2.3176191167925633</v>
      </c>
      <c r="AK14" s="44">
        <v>5.0897692795389045</v>
      </c>
      <c r="AL14" s="44">
        <v>-1.3218314352120863</v>
      </c>
    </row>
    <row r="15" spans="1:38" s="11" customFormat="1">
      <c r="A15" s="8">
        <v>18</v>
      </c>
      <c r="B15" s="9">
        <v>498.2</v>
      </c>
      <c r="C15" s="9">
        <v>3407.6</v>
      </c>
      <c r="D15" s="10">
        <f t="shared" ref="D15" si="14">B15/C15*100</f>
        <v>14.620260593966428</v>
      </c>
      <c r="E15" s="19">
        <v>5.31</v>
      </c>
      <c r="F15" s="19">
        <v>4.8499999999999996</v>
      </c>
      <c r="G15" s="19">
        <v>16.399999999999999</v>
      </c>
      <c r="H15" s="19">
        <v>16.399999999999999</v>
      </c>
      <c r="I15" s="22">
        <f t="shared" si="0"/>
        <v>11.09</v>
      </c>
      <c r="J15" s="25">
        <f t="shared" si="1"/>
        <v>11.549999999999999</v>
      </c>
      <c r="K15" s="7">
        <v>150</v>
      </c>
      <c r="L15" s="34">
        <v>117.4881800055378</v>
      </c>
      <c r="M15" s="34">
        <v>98.414331139596257</v>
      </c>
      <c r="N15" s="34">
        <v>15.267314148944688</v>
      </c>
      <c r="O15" s="34">
        <v>7.4861546611350001</v>
      </c>
      <c r="P15" s="38">
        <v>0</v>
      </c>
      <c r="Q15" s="38">
        <v>0</v>
      </c>
      <c r="R15" s="35">
        <v>2.4726048953499999</v>
      </c>
      <c r="S15" s="7">
        <v>0</v>
      </c>
      <c r="T15" s="31">
        <v>20.438284282723753</v>
      </c>
      <c r="U15" s="31">
        <v>6.5832802361031257</v>
      </c>
      <c r="V15" s="34">
        <v>0.30810096297656248</v>
      </c>
      <c r="W15" s="38">
        <v>0</v>
      </c>
      <c r="X15" s="34">
        <v>7.8102645928418744</v>
      </c>
      <c r="Y15" s="34">
        <v>11.661671429232813</v>
      </c>
      <c r="Z15" s="30">
        <v>0</v>
      </c>
      <c r="AA15" s="39">
        <v>80.79631871618875</v>
      </c>
      <c r="AB15" s="39">
        <v>103</v>
      </c>
      <c r="AC15" s="39">
        <v>104</v>
      </c>
      <c r="AD15" s="39">
        <v>75</v>
      </c>
      <c r="AE15" s="39">
        <v>65</v>
      </c>
      <c r="AF15" s="7">
        <v>28</v>
      </c>
      <c r="AG15" s="42">
        <v>1.6606354624637081</v>
      </c>
      <c r="AH15" s="42">
        <v>1.2438165158371035</v>
      </c>
      <c r="AI15" s="42">
        <v>1.6989104935711323</v>
      </c>
      <c r="AJ15" s="42">
        <v>2.0471468325791848</v>
      </c>
      <c r="AK15" s="42">
        <v>-3.8275031107424272E-2</v>
      </c>
      <c r="AL15" s="42">
        <v>-0.80333031674208144</v>
      </c>
    </row>
    <row r="16" spans="1:38" s="11" customFormat="1">
      <c r="A16" s="8">
        <v>21</v>
      </c>
      <c r="B16" s="9">
        <v>196.9</v>
      </c>
      <c r="C16" s="9">
        <v>706.85</v>
      </c>
      <c r="D16" s="10">
        <f t="shared" ref="D16" si="15">B16/C16*100</f>
        <v>27.855980759708565</v>
      </c>
      <c r="E16" s="19">
        <v>4.84</v>
      </c>
      <c r="F16" s="19">
        <v>6.55</v>
      </c>
      <c r="G16" s="19">
        <v>18.3</v>
      </c>
      <c r="H16" s="19">
        <v>24.1</v>
      </c>
      <c r="I16" s="22">
        <f t="shared" si="0"/>
        <v>13.46</v>
      </c>
      <c r="J16" s="25">
        <f t="shared" si="1"/>
        <v>17.55</v>
      </c>
      <c r="K16" s="7">
        <v>150</v>
      </c>
      <c r="L16" s="34">
        <v>38.733753452556876</v>
      </c>
      <c r="M16" s="34">
        <v>58.595427303804371</v>
      </c>
      <c r="N16" s="34">
        <v>3.0619300158328127</v>
      </c>
      <c r="O16" s="34">
        <v>9.4701050940003135</v>
      </c>
      <c r="P16" s="38">
        <v>0</v>
      </c>
      <c r="Q16" s="38">
        <v>0</v>
      </c>
      <c r="R16" s="7">
        <v>0</v>
      </c>
      <c r="S16" s="7">
        <v>0</v>
      </c>
      <c r="T16" s="31">
        <v>0</v>
      </c>
      <c r="U16" s="31">
        <v>0</v>
      </c>
      <c r="V16" s="34">
        <v>-3.71451833565625E-2</v>
      </c>
      <c r="W16" s="34">
        <v>0.25952667500624998</v>
      </c>
      <c r="X16" s="34">
        <v>5.6371726022843749</v>
      </c>
      <c r="Y16" s="34">
        <v>5.6972266933662512</v>
      </c>
      <c r="Z16" s="30">
        <v>0</v>
      </c>
      <c r="AA16" s="30">
        <v>0</v>
      </c>
      <c r="AB16" s="39">
        <v>65</v>
      </c>
      <c r="AC16" s="39">
        <v>62</v>
      </c>
      <c r="AD16" s="39">
        <v>77</v>
      </c>
      <c r="AE16" s="39">
        <v>84</v>
      </c>
      <c r="AF16" s="7">
        <v>0</v>
      </c>
      <c r="AG16" s="7">
        <v>1.4211649538866928</v>
      </c>
      <c r="AH16" s="7">
        <v>0.62720502325581384</v>
      </c>
      <c r="AI16" s="7">
        <v>2.5795366271409743</v>
      </c>
      <c r="AJ16" s="7">
        <v>1.8471446511627903</v>
      </c>
      <c r="AK16" s="7">
        <v>-1.1583716732542815</v>
      </c>
      <c r="AL16" s="7">
        <v>-1.2199396279069765</v>
      </c>
    </row>
    <row r="17" spans="1:38" s="11" customFormat="1">
      <c r="A17" s="8">
        <v>23</v>
      </c>
      <c r="B17" s="9">
        <v>2998.8</v>
      </c>
      <c r="C17" s="9">
        <v>7520.85</v>
      </c>
      <c r="D17" s="10">
        <f t="shared" ref="D17" si="16">B17/C17*100</f>
        <v>39.873152635672831</v>
      </c>
      <c r="E17" s="19">
        <v>4.7699999999999996</v>
      </c>
      <c r="F17" s="19">
        <v>6.94</v>
      </c>
      <c r="G17" s="19">
        <v>16.600000000000001</v>
      </c>
      <c r="H17" s="19">
        <v>21</v>
      </c>
      <c r="I17" s="22">
        <f t="shared" si="0"/>
        <v>11.830000000000002</v>
      </c>
      <c r="J17" s="25">
        <f t="shared" si="1"/>
        <v>14.059999999999999</v>
      </c>
      <c r="K17" s="7">
        <v>150</v>
      </c>
      <c r="L17" s="34">
        <v>57.460193734700937</v>
      </c>
      <c r="M17" s="34">
        <v>116.43181722951905</v>
      </c>
      <c r="N17" s="34">
        <v>6.5925074705228122</v>
      </c>
      <c r="O17" s="34">
        <v>11.897876094226877</v>
      </c>
      <c r="P17" s="38">
        <v>0</v>
      </c>
      <c r="Q17" s="38">
        <v>0</v>
      </c>
      <c r="R17" s="7">
        <v>0</v>
      </c>
      <c r="S17" s="35">
        <v>3.9616178835240627</v>
      </c>
      <c r="T17" s="35">
        <v>0</v>
      </c>
      <c r="U17" s="35">
        <v>28.595143039585622</v>
      </c>
      <c r="V17" s="38">
        <v>0</v>
      </c>
      <c r="W17" s="34">
        <v>0.31450646610750005</v>
      </c>
      <c r="X17" s="34">
        <v>-7.7609194873437495E-2</v>
      </c>
      <c r="Y17" s="38">
        <v>0</v>
      </c>
      <c r="Z17" s="30">
        <v>0</v>
      </c>
      <c r="AA17" s="30">
        <v>0</v>
      </c>
      <c r="AB17" s="39">
        <v>117</v>
      </c>
      <c r="AC17" s="39">
        <v>77</v>
      </c>
      <c r="AD17" s="29">
        <v>376</v>
      </c>
      <c r="AE17" s="29">
        <v>634</v>
      </c>
      <c r="AF17" s="7">
        <v>22</v>
      </c>
      <c r="AG17" s="7">
        <v>0.33754962325080734</v>
      </c>
      <c r="AI17" s="7">
        <v>0.2481330462863294</v>
      </c>
      <c r="AJ17" s="7"/>
      <c r="AK17" s="7">
        <v>8.941657696447794E-2</v>
      </c>
      <c r="AL17" s="7"/>
    </row>
    <row r="18" spans="1:38" s="12" customFormat="1">
      <c r="K18" s="16"/>
      <c r="L18" s="16"/>
    </row>
    <row r="19" spans="1:38">
      <c r="A19" s="12"/>
      <c r="B19" s="17"/>
      <c r="C19" s="12"/>
      <c r="D19" s="12"/>
      <c r="E19" s="12"/>
      <c r="F19" s="18"/>
      <c r="G19" s="18"/>
      <c r="H19" s="12"/>
      <c r="I19" s="12"/>
      <c r="J19" s="12"/>
      <c r="K19" s="12"/>
    </row>
    <row r="20" spans="1:38">
      <c r="A20" s="12"/>
      <c r="B20" s="17"/>
      <c r="C20" s="12"/>
      <c r="D20" s="12"/>
      <c r="E20" s="12"/>
      <c r="F20" s="1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40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1:38">
      <c r="A21" s="12"/>
      <c r="B21" s="17"/>
      <c r="C21" s="12"/>
      <c r="D21" s="12"/>
      <c r="E21" s="12"/>
      <c r="F21" s="18"/>
      <c r="G21" s="33"/>
      <c r="H21" s="28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41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</row>
    <row r="22" spans="1:38" s="12" customFormat="1">
      <c r="B22" s="17"/>
      <c r="F22" s="18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21"/>
      <c r="T22" s="21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  <row r="23" spans="1:38" s="12" customFormat="1">
      <c r="B23" s="17"/>
      <c r="F23" s="18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27"/>
      <c r="T23" s="27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 spans="1:38" s="12" customFormat="1">
      <c r="B24" s="17"/>
      <c r="F24" s="18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21"/>
      <c r="T24" s="21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</row>
    <row r="25" spans="1:38" s="12" customFormat="1">
      <c r="B25" s="17"/>
      <c r="F25" s="18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27"/>
      <c r="T25" s="27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</row>
    <row r="26" spans="1:38" s="12" customFormat="1"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21"/>
      <c r="T26" s="21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</row>
    <row r="27" spans="1:38" s="12" customFormat="1"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27"/>
      <c r="T27" s="27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</row>
    <row r="28" spans="1:38" s="12" customFormat="1"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21"/>
      <c r="T28" s="21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38" s="12" customFormat="1"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27"/>
      <c r="T29" s="27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38" s="12" customFormat="1"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21"/>
      <c r="T30" s="21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</row>
    <row r="31" spans="1:38" s="12" customFormat="1"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27"/>
      <c r="T31" s="27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</row>
    <row r="32" spans="1:38" s="12" customFormat="1"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21"/>
      <c r="T32" s="21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</row>
    <row r="33" spans="7:31" s="12" customFormat="1"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27"/>
      <c r="T33" s="27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4" spans="7:31" s="12" customFormat="1"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21"/>
      <c r="T34" s="21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</row>
    <row r="35" spans="7:31" s="12" customFormat="1"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27"/>
      <c r="T35" s="27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</row>
    <row r="36" spans="7:31" s="12" customFormat="1"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21"/>
      <c r="T36" s="21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</row>
    <row r="37" spans="7:31" s="12" customFormat="1"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27"/>
      <c r="T37" s="27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</row>
    <row r="38" spans="7:31" s="12" customFormat="1"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21"/>
      <c r="T38" s="21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</row>
    <row r="39" spans="7:31" s="12" customFormat="1"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27"/>
      <c r="T39" s="27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</row>
    <row r="40" spans="7:31" s="12" customFormat="1"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21"/>
      <c r="T40" s="21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</row>
    <row r="41" spans="7:31" s="12" customFormat="1"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27"/>
      <c r="T41" s="27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</row>
    <row r="42" spans="7:31" s="12" customFormat="1"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21"/>
      <c r="T42" s="21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</row>
    <row r="43" spans="7:31" s="12" customFormat="1"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27"/>
      <c r="T43" s="27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</row>
    <row r="44" spans="7:31" s="12" customFormat="1"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21"/>
      <c r="T44" s="21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</row>
    <row r="45" spans="7:31" s="12" customFormat="1"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27"/>
      <c r="T45" s="27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</row>
    <row r="46" spans="7:31" s="12" customFormat="1"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21"/>
      <c r="T46" s="21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</row>
    <row r="47" spans="7:31" s="12" customFormat="1"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27"/>
      <c r="T47" s="27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</row>
    <row r="48" spans="7:31" s="12" customFormat="1"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21"/>
      <c r="T48" s="21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</row>
    <row r="49" spans="7:31" s="12" customFormat="1"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27"/>
      <c r="T49" s="27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</row>
    <row r="50" spans="7:31" s="12" customFormat="1"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21"/>
      <c r="T50" s="21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</row>
    <row r="51" spans="7:31" s="12" customFormat="1"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27"/>
      <c r="T51" s="27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</row>
    <row r="52" spans="7:31" s="12" customFormat="1"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21"/>
      <c r="T52" s="21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</row>
    <row r="53" spans="7:31" s="12" customFormat="1">
      <c r="S53" s="27"/>
      <c r="T53" s="27"/>
    </row>
    <row r="54" spans="7:31" s="12" customFormat="1">
      <c r="S54" s="24"/>
      <c r="T54" s="24"/>
    </row>
    <row r="55" spans="7:31" s="12" customFormat="1"/>
    <row r="56" spans="7:31" s="12" customFormat="1"/>
    <row r="57" spans="7:31" s="12" customFormat="1"/>
    <row r="58" spans="7:31" s="12" customFormat="1"/>
    <row r="59" spans="7:31" s="12" customFormat="1"/>
    <row r="60" spans="7:31" s="12" customFormat="1"/>
    <row r="61" spans="7:31" s="12" customFormat="1"/>
    <row r="62" spans="7:31" s="12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WFUHS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WFBMC</dc:creator>
  <cp:lastModifiedBy>Xiaofei Chen</cp:lastModifiedBy>
  <dcterms:created xsi:type="dcterms:W3CDTF">2017-05-15T14:29:07Z</dcterms:created>
  <dcterms:modified xsi:type="dcterms:W3CDTF">2020-09-28T13:35:22Z</dcterms:modified>
</cp:coreProperties>
</file>