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80" yWindow="0" windowWidth="22740" windowHeight="21060" tabRatio="500"/>
  </bookViews>
  <sheets>
    <sheet name="All samples " sheetId="1" r:id="rId1"/>
  </sheets>
  <definedNames>
    <definedName name="_xlnm._FilterDatabase" localSheetId="0" hidden="1">'All samples '!$A$1:$V$25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5" i="1" l="1"/>
  <c r="P12" i="1"/>
  <c r="B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<sst xmlns="http://schemas.openxmlformats.org/spreadsheetml/2006/main" count="131" uniqueCount="79">
  <si>
    <t>EventLog ID</t>
  </si>
  <si>
    <t>WetLab Sample ID</t>
  </si>
  <si>
    <t>Dive ID</t>
  </si>
  <si>
    <t>Time Start (UTC)</t>
  </si>
  <si>
    <t>Time Finish (UTC)</t>
  </si>
  <si>
    <t>Date-Time Logged (UTC)</t>
  </si>
  <si>
    <t>Latitude</t>
  </si>
  <si>
    <t>Longitude</t>
  </si>
  <si>
    <t>Depth (m)
Paroscientific Digiquartz</t>
  </si>
  <si>
    <t>Sample type</t>
  </si>
  <si>
    <t>Vehicle</t>
  </si>
  <si>
    <t>Eventlog Description</t>
  </si>
  <si>
    <t>Temp (degC)
Seabird FastCat 49Plus</t>
  </si>
  <si>
    <t>Salinity (psu)
Seabird FastCat 49Plus</t>
  </si>
  <si>
    <t>Oxygen (μmoles/L)
Aanderaa Oxygen Optode 3830</t>
  </si>
  <si>
    <t>Corrected O2data (x0.813)</t>
  </si>
  <si>
    <t>WetLab Description – Overall sample</t>
  </si>
  <si>
    <t>WetLab Description – Subsample</t>
  </si>
  <si>
    <t>Preservation</t>
  </si>
  <si>
    <t>Recipient</t>
  </si>
  <si>
    <t>Storage</t>
  </si>
  <si>
    <t>Other Notes</t>
  </si>
  <si>
    <t>NA100-001</t>
  </si>
  <si>
    <t>N/A</t>
  </si>
  <si>
    <t>H1706</t>
  </si>
  <si>
    <t>2018-08-29T12:50:18.733Z</t>
  </si>
  <si>
    <t>IGT</t>
  </si>
  <si>
    <t>Hercules/Argus</t>
  </si>
  <si>
    <t>H1706-IGT8 - Fe mat covered seafloor at base of rock wall, well-defined orifice next to seafloor marker 34</t>
  </si>
  <si>
    <t>NA100-002</t>
  </si>
  <si>
    <t>2018-08-29T12:59:54.664Z</t>
  </si>
  <si>
    <t>H1706-IGT1 - Same sampling site as NA100-001</t>
  </si>
  <si>
    <t>NA100-003</t>
  </si>
  <si>
    <t>2018-08-29T13:39:52.668Z</t>
  </si>
  <si>
    <t>SUPR-1</t>
  </si>
  <si>
    <t>H1706_S1_vent1 – Filter. Same sample site as NA100-001 and NA100-002. Flow rate: 250-300ml/min</t>
  </si>
  <si>
    <t>NA100-004</t>
  </si>
  <si>
    <t>2018-08-29T14:24:11.534Z</t>
  </si>
  <si>
    <t>H1706_S2_vent1 – Filter. Same sample site as NA100-001, -002, -003. Flow rate 500ml/min</t>
  </si>
  <si>
    <t>NA100-005</t>
  </si>
  <si>
    <t>2018-08-29T14:54:01.047Z</t>
  </si>
  <si>
    <t>H1706_S3_vent1 – Filter. Same sample site as 001-004. Flow rate 364ml/min</t>
  </si>
  <si>
    <t>NA100-006</t>
  </si>
  <si>
    <t>2018-08-29T15:58:39.424Z</t>
  </si>
  <si>
    <t>H1706_S11_vent1 – Bag. Same sample site as 001-005. 8.4l volume Flow rate 600ml/min</t>
  </si>
  <si>
    <t>NA100-007</t>
  </si>
  <si>
    <t>2018-08-29T17:25:08.997Z</t>
  </si>
  <si>
    <t>H1706_S12_vent2 – Bag. Upper 31 vent. Lower of two orifices with vigorous flow. Tmax 33.3C. 8.5ltr volume. Flow rate 500ml/min.</t>
  </si>
  <si>
    <t>NA100-008</t>
  </si>
  <si>
    <t>2018-08-29T17:53:14.615Z</t>
  </si>
  <si>
    <t>H1706_S4_vent2 – Filter. Same sample site as 007. 10.3l volume. Flow rate 444ml/min.</t>
  </si>
  <si>
    <t>NA100-009</t>
  </si>
  <si>
    <t>2018-08-29T18:37:38.777Z</t>
  </si>
  <si>
    <t>H1706_S5_vent2 – Filter. Same sample site as 007-008. 10.2l volume. Flow rate 345ml/min.</t>
  </si>
  <si>
    <t>NA100-010</t>
  </si>
  <si>
    <t>2018-08-29T19:09:40.826Z</t>
  </si>
  <si>
    <t>H1706_S6_vent2 – Filter. Same sample site as 007-009. 10.5l volume. Flow rate 670ml/min.</t>
  </si>
  <si>
    <t>NA100-011</t>
  </si>
  <si>
    <t>2018-08-29T21:29:28.862Z</t>
  </si>
  <si>
    <t>ROV_grab_(ROVG)</t>
  </si>
  <si>
    <t>Rock sample on nose of ridge in blue-grey layer among pieces of basalt covered in orange and black slime/sediment. Strange mix of soft and lithified “fossil” altered basalt.</t>
  </si>
  <si>
    <t>Dry</t>
  </si>
  <si>
    <t>SKN</t>
  </si>
  <si>
    <t>Box 6</t>
  </si>
  <si>
    <t>Please return to GSO when analysis complete</t>
  </si>
  <si>
    <t>Total bulk samples attempted              (without subsamples):</t>
  </si>
  <si>
    <t>Total samples attempted (with subsamples):</t>
  </si>
  <si>
    <t># in EtOH:</t>
  </si>
  <si>
    <t># in RNA later:</t>
  </si>
  <si>
    <t># dried:</t>
  </si>
  <si>
    <t># filtered core water</t>
  </si>
  <si>
    <t># in formalin:</t>
  </si>
  <si>
    <t># frozen:</t>
  </si>
  <si>
    <t># core tube:</t>
  </si>
  <si>
    <t># fridge:</t>
  </si>
  <si>
    <t># eDNA:</t>
  </si>
  <si>
    <t># lost:</t>
  </si>
  <si>
    <t>Sum:</t>
  </si>
  <si>
    <t>22.5x12cm. Test description.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</si>
</sst>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h:mm:ss\ AM/PM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0" fontId="1" fillId="0" borderId="0" xfId="0" applyNumberFormat="1" applyFont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65" fontId="0" fillId="0" borderId="0" xfId="0" applyNumberFormat="1" applyFont="1" applyBorder="1" applyAlignment="1"/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25"/>
  <sheetViews>
    <sheetView tabSelected="1"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2" x14ac:dyDescent="0"/>
  <cols>
    <col min="1" max="1" width="12.1640625" style="1" customWidth="1"/>
    <col min="2" max="2" width="23.1640625" style="1" customWidth="1"/>
    <col min="3" max="3" width="8.33203125" style="2" customWidth="1"/>
    <col min="4" max="5" width="11.83203125" style="1" customWidth="1"/>
    <col min="6" max="6" width="23.6640625" style="3" customWidth="1"/>
    <col min="7" max="7" width="8.33203125" style="3" customWidth="1"/>
    <col min="8" max="9" width="12.6640625" style="3" customWidth="1"/>
    <col min="10" max="10" width="23.1640625" style="3" customWidth="1"/>
    <col min="11" max="11" width="22.83203125" style="3" customWidth="1"/>
    <col min="12" max="12" width="243" style="3" customWidth="1"/>
    <col min="13" max="14" width="8.33203125" style="3" customWidth="1"/>
    <col min="15" max="15" width="11.33203125" style="3" customWidth="1"/>
    <col min="16" max="16" width="8.33203125" style="3" customWidth="1"/>
    <col min="17" max="17" width="255.83203125" style="3" customWidth="1"/>
    <col min="18" max="18" width="16.6640625" style="3" customWidth="1"/>
    <col min="19" max="19" width="12.5" style="3" customWidth="1"/>
    <col min="20" max="20" width="8.33203125" style="3" customWidth="1"/>
    <col min="21" max="21" width="10" style="3" customWidth="1"/>
    <col min="22" max="22" width="36.33203125" style="4" customWidth="1"/>
    <col min="23" max="26" width="8.33203125" style="4" customWidth="1"/>
    <col min="27" max="1022" width="8.33203125" style="5" customWidth="1"/>
    <col min="1023" max="1025" width="8.33203125" style="6" customWidth="1"/>
  </cols>
  <sheetData>
    <row r="1" spans="1:22" ht="60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</row>
    <row r="2" spans="1:22">
      <c r="A2" s="6" t="s">
        <v>22</v>
      </c>
      <c r="B2" s="6" t="s">
        <v>23</v>
      </c>
      <c r="C2" s="6" t="s">
        <v>24</v>
      </c>
      <c r="D2" s="18">
        <v>0.52986111111111101</v>
      </c>
      <c r="E2" s="18">
        <v>0.53472222222222199</v>
      </c>
      <c r="F2" s="4" t="s">
        <v>25</v>
      </c>
      <c r="G2" s="4">
        <v>18.9055936488</v>
      </c>
      <c r="H2" s="4">
        <v>-155.25692259799999</v>
      </c>
      <c r="I2" s="4">
        <v>1271.63384526</v>
      </c>
      <c r="J2" s="4" t="s">
        <v>26</v>
      </c>
      <c r="K2" s="4" t="s">
        <v>27</v>
      </c>
      <c r="L2" s="4" t="s">
        <v>28</v>
      </c>
      <c r="M2" s="4">
        <v>4.09842765425</v>
      </c>
      <c r="N2" s="4">
        <v>34.580952230999998</v>
      </c>
      <c r="O2" s="4">
        <v>50.580665693</v>
      </c>
      <c r="P2" s="19">
        <f t="shared" ref="P2:P12" si="0">O2*0.813</f>
        <v>41.122081208409</v>
      </c>
      <c r="Q2" s="3" t="s">
        <v>23</v>
      </c>
      <c r="V2" s="3"/>
    </row>
    <row r="3" spans="1:22">
      <c r="A3" s="6" t="s">
        <v>29</v>
      </c>
      <c r="B3" s="6" t="s">
        <v>23</v>
      </c>
      <c r="C3" s="6" t="s">
        <v>24</v>
      </c>
      <c r="D3" s="18">
        <v>0.53819444444444398</v>
      </c>
      <c r="E3" s="18">
        <v>0.54166666666666696</v>
      </c>
      <c r="F3" s="4" t="s">
        <v>30</v>
      </c>
      <c r="G3" s="4">
        <v>18.905567999999999</v>
      </c>
      <c r="H3" s="4">
        <v>-155.25693021399999</v>
      </c>
      <c r="I3" s="4">
        <v>1271.6347062899999</v>
      </c>
      <c r="J3" s="4" t="s">
        <v>26</v>
      </c>
      <c r="K3" s="4" t="s">
        <v>27</v>
      </c>
      <c r="L3" s="4" t="s">
        <v>31</v>
      </c>
      <c r="M3" s="4">
        <v>4.2712123152699997</v>
      </c>
      <c r="N3" s="4">
        <v>34.532777502999998</v>
      </c>
      <c r="O3" s="4">
        <v>50.723081575800002</v>
      </c>
      <c r="P3" s="19">
        <f t="shared" si="0"/>
        <v>41.237865321125398</v>
      </c>
      <c r="Q3" s="3" t="s">
        <v>23</v>
      </c>
      <c r="V3" s="3"/>
    </row>
    <row r="4" spans="1:22">
      <c r="A4" s="6" t="s">
        <v>32</v>
      </c>
      <c r="B4" s="6" t="s">
        <v>23</v>
      </c>
      <c r="C4" s="6" t="s">
        <v>24</v>
      </c>
      <c r="D4" s="18">
        <v>0.54513888888888895</v>
      </c>
      <c r="E4" s="18">
        <v>0.56944444444444398</v>
      </c>
      <c r="F4" s="4" t="s">
        <v>33</v>
      </c>
      <c r="G4" s="4">
        <v>18.905593499999998</v>
      </c>
      <c r="H4" s="4">
        <v>-155.25695310699999</v>
      </c>
      <c r="I4" s="4">
        <v>1271.66840611</v>
      </c>
      <c r="J4" s="4" t="s">
        <v>34</v>
      </c>
      <c r="K4" s="4" t="s">
        <v>27</v>
      </c>
      <c r="L4" s="4" t="s">
        <v>35</v>
      </c>
      <c r="M4" s="4">
        <v>3.99602690028</v>
      </c>
      <c r="N4" s="4">
        <v>34.618528793599999</v>
      </c>
      <c r="O4" s="4">
        <v>50.459869366100001</v>
      </c>
      <c r="P4" s="19">
        <f t="shared" si="0"/>
        <v>41.0238737946393</v>
      </c>
      <c r="Q4" s="3" t="s">
        <v>23</v>
      </c>
      <c r="V4" s="3"/>
    </row>
    <row r="5" spans="1:22">
      <c r="A5" s="6" t="s">
        <v>36</v>
      </c>
      <c r="B5" s="6" t="s">
        <v>23</v>
      </c>
      <c r="C5" s="6" t="s">
        <v>24</v>
      </c>
      <c r="D5" s="18">
        <v>0.57499999999999996</v>
      </c>
      <c r="E5" s="18">
        <v>0.6</v>
      </c>
      <c r="F5" s="4" t="s">
        <v>37</v>
      </c>
      <c r="G5" s="4">
        <v>18.9055946973</v>
      </c>
      <c r="H5" s="4">
        <v>-155.25692549999999</v>
      </c>
      <c r="I5" s="4">
        <v>1271.7641481000001</v>
      </c>
      <c r="J5" s="4" t="s">
        <v>34</v>
      </c>
      <c r="K5" s="4" t="s">
        <v>27</v>
      </c>
      <c r="L5" s="4" t="s">
        <v>38</v>
      </c>
      <c r="M5" s="4">
        <v>4.0216133735100001</v>
      </c>
      <c r="N5" s="4">
        <v>34.646197113699998</v>
      </c>
      <c r="O5" s="4">
        <v>50.591337601900001</v>
      </c>
      <c r="P5" s="19">
        <f t="shared" si="0"/>
        <v>41.130757470344697</v>
      </c>
      <c r="Q5" s="3" t="s">
        <v>23</v>
      </c>
      <c r="V5" s="3"/>
    </row>
    <row r="6" spans="1:22">
      <c r="A6" s="6" t="s">
        <v>39</v>
      </c>
      <c r="B6" s="6" t="s">
        <v>23</v>
      </c>
      <c r="C6" s="6" t="s">
        <v>24</v>
      </c>
      <c r="D6" s="18">
        <v>0.60486111111111096</v>
      </c>
      <c r="E6" s="18">
        <v>0.62083333333333302</v>
      </c>
      <c r="F6" s="4" t="s">
        <v>40</v>
      </c>
      <c r="G6" s="4">
        <v>18.905570046899999</v>
      </c>
      <c r="H6" s="4">
        <v>-155.25697049999999</v>
      </c>
      <c r="I6" s="4">
        <v>1271.6249203</v>
      </c>
      <c r="J6" s="4" t="s">
        <v>34</v>
      </c>
      <c r="K6" s="4" t="s">
        <v>27</v>
      </c>
      <c r="L6" s="4" t="s">
        <v>41</v>
      </c>
      <c r="M6" s="4">
        <v>3.8366587448199998</v>
      </c>
      <c r="N6" s="4">
        <v>34.533595769100003</v>
      </c>
      <c r="O6" s="4">
        <v>50.768749477100002</v>
      </c>
      <c r="P6" s="19">
        <f t="shared" si="0"/>
        <v>41.274993324882296</v>
      </c>
      <c r="Q6" s="3" t="s">
        <v>23</v>
      </c>
      <c r="V6" s="3"/>
    </row>
    <row r="7" spans="1:22">
      <c r="A7" s="6" t="s">
        <v>42</v>
      </c>
      <c r="B7" s="6" t="s">
        <v>23</v>
      </c>
      <c r="C7" s="6" t="s">
        <v>24</v>
      </c>
      <c r="D7" s="18">
        <v>0.62986111111111098</v>
      </c>
      <c r="E7" s="18">
        <v>0.66527777777777797</v>
      </c>
      <c r="F7" s="4" t="s">
        <v>43</v>
      </c>
      <c r="G7" s="4">
        <v>18.905605138199999</v>
      </c>
      <c r="H7" s="4">
        <v>-155.25698361400001</v>
      </c>
      <c r="I7" s="4">
        <v>1271.7021239799999</v>
      </c>
      <c r="J7" s="4" t="s">
        <v>34</v>
      </c>
      <c r="K7" s="4" t="s">
        <v>27</v>
      </c>
      <c r="L7" s="4" t="s">
        <v>44</v>
      </c>
      <c r="M7" s="4">
        <v>3.8538631198700002</v>
      </c>
      <c r="N7" s="4">
        <v>34.527510684399999</v>
      </c>
      <c r="O7" s="4">
        <v>50.744659889399998</v>
      </c>
      <c r="P7" s="19">
        <f t="shared" si="0"/>
        <v>41.255408490082196</v>
      </c>
      <c r="Q7" s="3" t="s">
        <v>23</v>
      </c>
      <c r="V7" s="3"/>
    </row>
    <row r="8" spans="1:22">
      <c r="A8" s="6" t="s">
        <v>45</v>
      </c>
      <c r="B8" s="6" t="s">
        <v>23</v>
      </c>
      <c r="C8" s="6" t="s">
        <v>24</v>
      </c>
      <c r="D8" s="18">
        <v>0.71319444444444402</v>
      </c>
      <c r="E8" s="18">
        <v>0.72569444444444398</v>
      </c>
      <c r="F8" s="4" t="s">
        <v>46</v>
      </c>
      <c r="G8" s="4">
        <v>18.906386883700002</v>
      </c>
      <c r="H8" s="4">
        <v>-155.25691646499999</v>
      </c>
      <c r="I8" s="4">
        <v>1298.91502866</v>
      </c>
      <c r="J8" s="4" t="s">
        <v>34</v>
      </c>
      <c r="K8" s="4" t="s">
        <v>27</v>
      </c>
      <c r="L8" s="4" t="s">
        <v>47</v>
      </c>
      <c r="M8" s="4">
        <v>3.7491725806899998</v>
      </c>
      <c r="N8" s="4">
        <v>34.533700000000003</v>
      </c>
      <c r="O8" s="4">
        <v>51.455111443</v>
      </c>
      <c r="P8" s="19">
        <f t="shared" si="0"/>
        <v>41.833005603158995</v>
      </c>
      <c r="Q8" s="3" t="s">
        <v>23</v>
      </c>
      <c r="V8" s="3"/>
    </row>
    <row r="9" spans="1:22">
      <c r="A9" s="6" t="s">
        <v>48</v>
      </c>
      <c r="B9" s="6" t="s">
        <v>23</v>
      </c>
      <c r="C9" s="6" t="s">
        <v>24</v>
      </c>
      <c r="D9" s="18">
        <v>0.72847222222222197</v>
      </c>
      <c r="E9" s="18">
        <v>0.74513888888888902</v>
      </c>
      <c r="F9" s="4" t="s">
        <v>49</v>
      </c>
      <c r="G9" s="4">
        <v>18.906430037700002</v>
      </c>
      <c r="H9" s="4">
        <v>-155.256912438</v>
      </c>
      <c r="I9" s="4">
        <v>1298.79615745</v>
      </c>
      <c r="J9" s="4" t="s">
        <v>34</v>
      </c>
      <c r="K9" s="4" t="s">
        <v>27</v>
      </c>
      <c r="L9" s="4" t="s">
        <v>50</v>
      </c>
      <c r="M9" s="4">
        <v>3.7987769167600001</v>
      </c>
      <c r="N9" s="4">
        <v>34.538937864200001</v>
      </c>
      <c r="O9" s="4">
        <v>51.571373215199998</v>
      </c>
      <c r="P9" s="19">
        <f t="shared" si="0"/>
        <v>41.927526423957595</v>
      </c>
      <c r="Q9" s="3" t="s">
        <v>23</v>
      </c>
      <c r="V9" s="3"/>
    </row>
    <row r="10" spans="1:22">
      <c r="A10" s="6" t="s">
        <v>51</v>
      </c>
      <c r="B10" s="6" t="s">
        <v>23</v>
      </c>
      <c r="C10" s="6" t="s">
        <v>24</v>
      </c>
      <c r="D10" s="18">
        <v>0.75416666666666698</v>
      </c>
      <c r="E10" s="18">
        <v>0.77500000000000002</v>
      </c>
      <c r="F10" s="4" t="s">
        <v>52</v>
      </c>
      <c r="G10" s="4">
        <v>18.906448999999999</v>
      </c>
      <c r="H10" s="4">
        <v>-155.25690549999999</v>
      </c>
      <c r="I10" s="4">
        <v>1298.7380094800001</v>
      </c>
      <c r="J10" s="4" t="s">
        <v>34</v>
      </c>
      <c r="K10" s="4" t="s">
        <v>27</v>
      </c>
      <c r="L10" s="4" t="s">
        <v>53</v>
      </c>
      <c r="M10" s="4">
        <v>3.7562178456000002</v>
      </c>
      <c r="N10" s="4">
        <v>34.533141430199997</v>
      </c>
      <c r="O10" s="4">
        <v>51.704159845900001</v>
      </c>
      <c r="P10" s="19">
        <f t="shared" si="0"/>
        <v>42.035481954716701</v>
      </c>
      <c r="Q10" s="3" t="s">
        <v>23</v>
      </c>
      <c r="V10" s="3"/>
    </row>
    <row r="11" spans="1:22">
      <c r="A11" s="6" t="s">
        <v>54</v>
      </c>
      <c r="B11" s="6" t="s">
        <v>23</v>
      </c>
      <c r="C11" s="6" t="s">
        <v>24</v>
      </c>
      <c r="D11" s="18">
        <v>0.78125</v>
      </c>
      <c r="E11" s="18">
        <v>0.79513888888888895</v>
      </c>
      <c r="F11" s="4" t="s">
        <v>55</v>
      </c>
      <c r="G11" s="4">
        <v>18.906417789599999</v>
      </c>
      <c r="H11" s="4">
        <v>-155.25691399999999</v>
      </c>
      <c r="I11" s="4">
        <v>1298.73190413</v>
      </c>
      <c r="J11" s="4" t="s">
        <v>34</v>
      </c>
      <c r="K11" s="4" t="s">
        <v>27</v>
      </c>
      <c r="L11" s="4" t="s">
        <v>56</v>
      </c>
      <c r="M11" s="4">
        <v>3.7728078440299999</v>
      </c>
      <c r="N11" s="4">
        <v>34.5310237813</v>
      </c>
      <c r="O11" s="4">
        <v>50.089285111199999</v>
      </c>
      <c r="P11" s="19">
        <f t="shared" si="0"/>
        <v>40.722588795405599</v>
      </c>
      <c r="Q11" s="3" t="s">
        <v>23</v>
      </c>
      <c r="V11" s="3"/>
    </row>
    <row r="12" spans="1:22">
      <c r="A12" s="6" t="s">
        <v>57</v>
      </c>
      <c r="B12" s="6" t="str">
        <f>CONCATENATE(A12,"-SKN")</f>
        <v>NA100-011-SKN</v>
      </c>
      <c r="C12" s="6" t="s">
        <v>24</v>
      </c>
      <c r="D12" s="18">
        <v>0.88611111111111096</v>
      </c>
      <c r="E12" s="18">
        <v>0.89513888888888904</v>
      </c>
      <c r="F12" s="4" t="s">
        <v>58</v>
      </c>
      <c r="G12" s="4">
        <v>18.9065595</v>
      </c>
      <c r="H12" s="4">
        <v>-155.25667150000001</v>
      </c>
      <c r="I12" s="4">
        <v>1282.25130949</v>
      </c>
      <c r="J12" s="4" t="s">
        <v>59</v>
      </c>
      <c r="K12" s="4" t="s">
        <v>27</v>
      </c>
      <c r="L12" s="4" t="s">
        <v>60</v>
      </c>
      <c r="M12" s="4">
        <v>3.79311476626</v>
      </c>
      <c r="N12" s="4">
        <v>34.5292953501</v>
      </c>
      <c r="O12" s="4">
        <v>51.503630031500002</v>
      </c>
      <c r="P12" s="19">
        <f t="shared" si="0"/>
        <v>41.872451215609502</v>
      </c>
      <c r="Q12" s="3" t="s">
        <v>78</v>
      </c>
      <c r="S12" s="3" t="s">
        <v>61</v>
      </c>
      <c r="T12" s="3" t="s">
        <v>62</v>
      </c>
      <c r="U12" s="3" t="s">
        <v>63</v>
      </c>
      <c r="V12" s="4" t="s">
        <v>64</v>
      </c>
    </row>
    <row r="13" spans="1:22" ht="60" customHeight="1">
      <c r="A13" s="23" t="s">
        <v>65</v>
      </c>
      <c r="B13" s="23" t="s">
        <v>23</v>
      </c>
      <c r="C13" s="20"/>
    </row>
    <row r="14" spans="1:22" ht="48" customHeight="1">
      <c r="A14" s="23" t="s">
        <v>66</v>
      </c>
      <c r="B14" s="23" t="s">
        <v>23</v>
      </c>
      <c r="C14" s="20"/>
    </row>
    <row r="15" spans="1:22">
      <c r="A15" s="22" t="s">
        <v>67</v>
      </c>
      <c r="B15" s="22" t="s">
        <v>23</v>
      </c>
      <c r="C15" s="20"/>
    </row>
    <row r="16" spans="1:22">
      <c r="A16" s="22" t="s">
        <v>68</v>
      </c>
      <c r="B16" s="22" t="s">
        <v>23</v>
      </c>
      <c r="C16" s="20"/>
    </row>
    <row r="17" spans="1:3">
      <c r="A17" s="22" t="s">
        <v>69</v>
      </c>
      <c r="B17" s="22" t="s">
        <v>23</v>
      </c>
      <c r="C17" s="20"/>
    </row>
    <row r="18" spans="1:3">
      <c r="A18" s="21"/>
      <c r="B18" s="21" t="s">
        <v>70</v>
      </c>
      <c r="C18" s="20"/>
    </row>
    <row r="19" spans="1:3">
      <c r="A19" s="22" t="s">
        <v>71</v>
      </c>
      <c r="B19" s="22"/>
      <c r="C19" s="20"/>
    </row>
    <row r="20" spans="1:3">
      <c r="A20" s="22" t="s">
        <v>72</v>
      </c>
      <c r="B20" s="22"/>
      <c r="C20" s="20"/>
    </row>
    <row r="21" spans="1:3">
      <c r="A21" s="22" t="s">
        <v>73</v>
      </c>
      <c r="B21" s="22"/>
      <c r="C21" s="20"/>
    </row>
    <row r="22" spans="1:3">
      <c r="A22" s="21"/>
      <c r="B22" s="21" t="s">
        <v>74</v>
      </c>
      <c r="C22" s="20"/>
    </row>
    <row r="23" spans="1:3">
      <c r="A23" s="21"/>
      <c r="B23" s="21" t="s">
        <v>75</v>
      </c>
      <c r="C23" s="20"/>
    </row>
    <row r="24" spans="1:3">
      <c r="A24" s="22" t="s">
        <v>76</v>
      </c>
      <c r="B24" s="22"/>
      <c r="C24" s="20"/>
    </row>
    <row r="25" spans="1:3">
      <c r="A25" s="22" t="s">
        <v>77</v>
      </c>
      <c r="B25" s="22"/>
      <c r="C25" s="20">
        <f>SUM(C15:C24)</f>
        <v>0</v>
      </c>
    </row>
  </sheetData>
  <autoFilter ref="A1:V25"/>
  <mergeCells count="10">
    <mergeCell ref="A13:B13"/>
    <mergeCell ref="A14:B14"/>
    <mergeCell ref="A15:B15"/>
    <mergeCell ref="A16:B16"/>
    <mergeCell ref="A17:B17"/>
    <mergeCell ref="A19:B19"/>
    <mergeCell ref="A20:B20"/>
    <mergeCell ref="A21:B21"/>
    <mergeCell ref="A24:B24"/>
    <mergeCell ref="A25:B25"/>
  </mergeCells>
  <pageMargins left="0.78749999999999998" right="0.78749999999999998" top="1.0249999999999999" bottom="1.0249999999999999" header="0.78749999999999998" footer="0.78749999999999998"/>
  <pageSetup orientation="portrait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Tamar Cohen</cp:lastModifiedBy>
  <cp:revision>226</cp:revision>
  <cp:lastPrinted>2018-09-12T00:17:40Z</cp:lastPrinted>
  <dcterms:created xsi:type="dcterms:W3CDTF">2016-06-03T16:16:59Z</dcterms:created>
  <dcterms:modified xsi:type="dcterms:W3CDTF">2018-10-16T18:33:43Z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