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ari\OneDrive\Documents\College\Spring 2020\PHYS 216\"/>
    </mc:Choice>
  </mc:AlternateContent>
  <xr:revisionPtr revIDLastSave="4" documentId="8_{609DB28C-D81C-46E4-9DD8-D5A9FDF268BD}" xr6:coauthVersionLast="45" xr6:coauthVersionMax="45" xr10:uidLastSave="{9CF64A25-2570-4C2B-A96A-DF0F74472215}"/>
  <bookViews>
    <workbookView xWindow="-120" yWindow="-120" windowWidth="29040" windowHeight="15840" activeTab="2" xr2:uid="{00000000-000D-0000-FFFF-FFFF00000000}"/>
  </bookViews>
  <sheets>
    <sheet name="Title Page" sheetId="7" r:id="rId1"/>
    <sheet name="Problem 1" sheetId="2" r:id="rId2"/>
    <sheet name="Problem 2" sheetId="4" r:id="rId3"/>
    <sheet name="Problem 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6" l="1"/>
  <c r="E3" i="6"/>
  <c r="B9" i="6"/>
  <c r="E7" i="6"/>
  <c r="E6" i="6"/>
  <c r="E4" i="6"/>
  <c r="E2" i="6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E6" i="4"/>
  <c r="D6" i="4"/>
  <c r="D16" i="4" s="1"/>
  <c r="C6" i="4"/>
  <c r="C16" i="4" s="1"/>
  <c r="B6" i="2"/>
  <c r="B5" i="2"/>
  <c r="I7" i="2"/>
  <c r="I8" i="2"/>
  <c r="I9" i="2"/>
  <c r="I10" i="2"/>
  <c r="I11" i="2"/>
  <c r="I6" i="2"/>
  <c r="F7" i="2"/>
  <c r="F8" i="2"/>
  <c r="F9" i="2"/>
  <c r="F10" i="2"/>
  <c r="F11" i="2"/>
  <c r="F6" i="2"/>
  <c r="G7" i="2"/>
  <c r="G8" i="2"/>
  <c r="G9" i="2"/>
  <c r="G10" i="2"/>
  <c r="G11" i="2"/>
  <c r="G6" i="2"/>
  <c r="E16" i="4" l="1"/>
  <c r="C6" i="2"/>
  <c r="B7" i="2"/>
  <c r="C7" i="2" s="1"/>
  <c r="B8" i="2"/>
  <c r="C8" i="2" s="1"/>
  <c r="B9" i="2"/>
  <c r="C9" i="2" s="1"/>
  <c r="B10" i="2"/>
  <c r="C10" i="2" s="1"/>
  <c r="B11" i="2"/>
  <c r="C11" i="2" s="1"/>
  <c r="C5" i="2"/>
</calcChain>
</file>

<file path=xl/sharedStrings.xml><?xml version="1.0" encoding="utf-8"?>
<sst xmlns="http://schemas.openxmlformats.org/spreadsheetml/2006/main" count="52" uniqueCount="52">
  <si>
    <t>Average Speed</t>
  </si>
  <si>
    <t>Odometer Reading (mi)</t>
  </si>
  <si>
    <t>Clock Time (hr)</t>
  </si>
  <si>
    <t>Gas-sparge system</t>
  </si>
  <si>
    <t>P0 (W)</t>
  </si>
  <si>
    <t>g (m/s^2)</t>
  </si>
  <si>
    <t>Q (m^3/s)</t>
  </si>
  <si>
    <t>v (m^2/s)</t>
  </si>
  <si>
    <t>N (1/s)</t>
  </si>
  <si>
    <t>DT (m)</t>
  </si>
  <si>
    <t>d (m)</t>
  </si>
  <si>
    <t>Quality control</t>
  </si>
  <si>
    <t>pmin</t>
  </si>
  <si>
    <t>qmax</t>
  </si>
  <si>
    <t>P</t>
  </si>
  <si>
    <t>Q</t>
  </si>
  <si>
    <t>Clock Time (day)</t>
  </si>
  <si>
    <t>Clock Time (hh:mm:ss)</t>
  </si>
  <si>
    <t xml:space="preserve">Same values as in column A are shown here using General Number format. </t>
  </si>
  <si>
    <t>Problem 1</t>
  </si>
  <si>
    <t>Problem 2</t>
  </si>
  <si>
    <t>Problem 3</t>
  </si>
  <si>
    <t>On the Home tab, in the Number group, click the Dialog Box Launcher next to Number.</t>
  </si>
  <si>
    <t>Values from column B multiplied by 24 (to convert days to hours)</t>
  </si>
  <si>
    <t>Average speed (MPH)</t>
  </si>
  <si>
    <t>Time Interval (hr)</t>
  </si>
  <si>
    <t>Distance (mi)</t>
  </si>
  <si>
    <t>(Excel counts time in days. One hour is 1/24 = 0.0416666666666667 days.)</t>
  </si>
  <si>
    <t>Computed PG (W)</t>
  </si>
  <si>
    <t>Cells A5:A11 Number format is set to Time. See below "How To".</t>
  </si>
  <si>
    <t>Please include your full name, class name-number and section, assignment name, date, and total number of pages</t>
  </si>
  <si>
    <t># By submitting this assignment, I agree to the following:</t>
  </si>
  <si>
    <t>#   "Aggies do not lie, cheat, or steal, or tolerate those who do."</t>
  </si>
  <si>
    <t>#   "I have not given or received any unauthorized aid on this assignment."</t>
  </si>
  <si>
    <t xml:space="preserve"># Total Number of Pages: </t>
  </si>
  <si>
    <t xml:space="preserve"># Name:        </t>
  </si>
  <si>
    <t xml:space="preserve"># Class-Section:     </t>
  </si>
  <si>
    <t xml:space="preserve"># Team:        </t>
  </si>
  <si>
    <t xml:space="preserve"># Assignment:  </t>
  </si>
  <si>
    <t xml:space="preserve"># Date:        </t>
  </si>
  <si>
    <t>Amari West</t>
  </si>
  <si>
    <t>#</t>
  </si>
  <si>
    <t>P test</t>
  </si>
  <si>
    <t>Q test</t>
  </si>
  <si>
    <t>Two tests</t>
  </si>
  <si>
    <t>Percentage passing</t>
  </si>
  <si>
    <t>(d/DT)^4.38</t>
  </si>
  <si>
    <r>
      <t>(d</t>
    </r>
    <r>
      <rPr>
        <sz val="11"/>
        <color theme="1"/>
        <rFont val="Calibri"/>
        <family val="2"/>
      </rPr>
      <t>²N/v)^0.115</t>
    </r>
  </si>
  <si>
    <r>
      <t>(dN</t>
    </r>
    <r>
      <rPr>
        <sz val="11"/>
        <color theme="1"/>
        <rFont val="Calibri"/>
        <family val="2"/>
      </rPr>
      <t>²/g)^1.96(d/DT)</t>
    </r>
  </si>
  <si>
    <r>
      <t>(Q/Nd</t>
    </r>
    <r>
      <rPr>
        <sz val="11"/>
        <color theme="1"/>
        <rFont val="Calibri"/>
        <family val="2"/>
      </rPr>
      <t>³)</t>
    </r>
  </si>
  <si>
    <t>RHS</t>
  </si>
  <si>
    <t>Computed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</si>
</sst>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h:mm:ss;@"/>
    <numFmt numFmtId="166" formatCode="0.0000"/>
    <numFmt numFmtId="167" formatCode="0.00000"/>
    <numFmt numFmtId="168" formatCode="0.000000"/>
    <numFmt numFmtId="169" formatCode="0.000000000"/>
    <numFmt numFmtId="170" formatCode="0.0%"/>
  </numFmts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2F2F2F"/>
      <name val="Segoe UI"/>
      <family val="2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NumberFormat="1" applyBorder="1"/>
    <xf numFmtId="165" fontId="0" fillId="0" borderId="1" xfId="0" applyNumberFormat="1" applyBorder="1"/>
    <xf numFmtId="0" fontId="0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/>
    <xf numFmtId="0" fontId="2" fillId="0" borderId="1" xfId="0" applyFont="1" applyBorder="1"/>
    <xf numFmtId="0" fontId="4" fillId="0" borderId="0" xfId="0" applyFont="1"/>
    <xf numFmtId="0" fontId="0" fillId="2" borderId="0" xfId="0" applyFill="1"/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" fontId="0" fillId="0" borderId="1" xfId="0" applyNumberFormat="1" applyBorder="1"/>
    <xf numFmtId="170" fontId="0" fillId="0" borderId="1" xfId="0" applyNumberFormat="1" applyFill="1" applyBorder="1" applyAlignment="1">
      <alignment horizontal="right"/>
    </xf>
    <xf numFmtId="11" fontId="0" fillId="0" borderId="0" xfId="0" applyNumberFormat="1"/>
    <xf numFmtId="15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395288</xdr:colOff>
      <xdr:row>15</xdr:row>
      <xdr:rowOff>133351</xdr:rowOff>
    </xdr:from>
    <xdr:to>
      <xdr:col>5</xdr:col>
      <xdr:colOff>314326</xdr:colOff>
      <xdr:row>37</xdr:row>
      <xdr:rowOff>15512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C0B569-C8A6-4728-A9C5-26E31C478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6" y="4314826"/>
          <a:ext cx="3657600" cy="3863611"/>
        </a:xfrm>
        <a:prstGeom prst="rect">
          <a:avLst/>
        </a:prstGeom>
      </xdr:spPr>
    </xdr:pic>
    <xdr:clientData/>
  </xdr:twoCellAnchor>
  <xdr:twoCellAnchor editAs="oneCell">
    <xdr:from>
      <xdr:col>0</xdr:col>
      <xdr:colOff>71438</xdr:colOff>
      <xdr:row>15</xdr:row>
      <xdr:rowOff>114300</xdr:rowOff>
    </xdr:from>
    <xdr:to>
      <xdr:col>1</xdr:col>
      <xdr:colOff>390526</xdr:colOff>
      <xdr:row>20</xdr:row>
      <xdr:rowOff>95250</xdr:rowOff>
    </xdr:to>
    <xdr:pic>
      <xdr:nvPicPr>
        <xdr:cNvPr id="3" name="Picture 2" descr="Dialog Box Launcher in Number group">
          <a:extLst>
            <a:ext uri="{FF2B5EF4-FFF2-40B4-BE49-F238E27FC236}">
              <a16:creationId xmlns:a16="http://schemas.microsoft.com/office/drawing/2014/main" id="{0DBE4F81-A57E-4815-8933-CC91E90D6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4295775"/>
          <a:ext cx="1419226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E689-43EF-4DDA-A4C8-E4B9FF607538}">
  <dimension ref="A1:G13"/>
  <sheetViews>
    <sheetView workbookViewId="0">
      <selection activeCell="B11" sqref="B11"/>
    </sheetView>
  </sheetViews>
  <sheetFormatPr defaultRowHeight="15" x14ac:dyDescent="0.25"/>
  <cols>
    <col min="1" max="1" width="24.85546875" customWidth="1"/>
    <col min="2" max="2" width="43" customWidth="1"/>
  </cols>
  <sheetData>
    <row r="1" spans="1:7" s="18" customFormat="1" x14ac:dyDescent="0.25">
      <c r="A1" s="18" t="s">
        <v>30</v>
      </c>
    </row>
    <row r="3" spans="1:7" x14ac:dyDescent="0.25">
      <c r="A3" s="17" t="s">
        <v>31</v>
      </c>
      <c r="B3" s="17"/>
      <c r="C3" s="17"/>
      <c r="D3" s="17"/>
      <c r="E3" s="17"/>
      <c r="F3" s="17"/>
      <c r="G3" s="17"/>
    </row>
    <row r="4" spans="1:7" x14ac:dyDescent="0.25">
      <c r="A4" s="17" t="s">
        <v>32</v>
      </c>
      <c r="B4" s="17"/>
      <c r="C4" s="17"/>
      <c r="D4" s="17"/>
      <c r="E4" s="17"/>
      <c r="F4" s="17"/>
      <c r="G4" s="17"/>
    </row>
    <row r="5" spans="1:7" x14ac:dyDescent="0.25">
      <c r="A5" s="17" t="s">
        <v>33</v>
      </c>
      <c r="B5" s="17"/>
      <c r="C5" s="17"/>
      <c r="D5" s="17"/>
      <c r="E5" s="17"/>
      <c r="F5" s="17"/>
      <c r="G5" s="17"/>
    </row>
    <row r="6" spans="1:7" ht="15.75" thickBot="1" x14ac:dyDescent="0.3"/>
    <row r="7" spans="1:7" ht="19.899999999999999" customHeight="1" thickTop="1" thickBot="1" x14ac:dyDescent="0.3">
      <c r="A7" s="19" t="s">
        <v>35</v>
      </c>
      <c r="B7" s="19" t="s">
        <v>40</v>
      </c>
    </row>
    <row r="8" spans="1:7" ht="19.899999999999999" customHeight="1" thickTop="1" thickBot="1" x14ac:dyDescent="0.3">
      <c r="A8" s="19" t="s">
        <v>36</v>
      </c>
      <c r="B8" s="21">
        <v>509</v>
      </c>
    </row>
    <row r="9" spans="1:7" ht="19.899999999999999" customHeight="1" thickTop="1" thickBot="1" x14ac:dyDescent="0.3">
      <c r="A9" s="19" t="s">
        <v>37</v>
      </c>
      <c r="B9" s="21">
        <v>10</v>
      </c>
    </row>
    <row r="10" spans="1:7" ht="19.899999999999999" customHeight="1" thickTop="1" thickBot="1" x14ac:dyDescent="0.3">
      <c r="A10" s="19" t="s">
        <v>38</v>
      </c>
      <c r="B10" s="21">
        <v>2</v>
      </c>
    </row>
    <row r="11" spans="1:7" ht="19.899999999999999" customHeight="1" thickTop="1" thickBot="1" x14ac:dyDescent="0.3">
      <c r="A11" s="19" t="s">
        <v>39</v>
      </c>
      <c r="B11" s="29">
        <v>43863</v>
      </c>
    </row>
    <row r="12" spans="1:7" ht="19.899999999999999" customHeight="1" thickTop="1" thickBot="1" x14ac:dyDescent="0.3">
      <c r="A12" s="19" t="s">
        <v>34</v>
      </c>
      <c r="B12" s="19" t="s">
        <v>41</v>
      </c>
    </row>
    <row r="13" spans="1:7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89ED-2B3D-4E80-B127-F7474837A304}">
  <sheetPr codeName="Sheet2"/>
  <dimension ref="A1:J34"/>
  <sheetViews>
    <sheetView workbookViewId="0">
      <selection activeCell="A10" sqref="A10"/>
    </sheetView>
  </sheetViews>
  <sheetFormatPr defaultRowHeight="15" x14ac:dyDescent="0.25"/>
  <cols>
    <col min="1" max="3" width="15.42578125" customWidth="1"/>
    <col min="4" max="4" width="16" customWidth="1"/>
    <col min="5" max="5" width="5.5703125" customWidth="1"/>
    <col min="8" max="8" width="5.42578125" customWidth="1"/>
  </cols>
  <sheetData>
    <row r="1" spans="1:10" ht="15.75" x14ac:dyDescent="0.25">
      <c r="A1" s="5" t="s">
        <v>19</v>
      </c>
      <c r="B1" s="5"/>
      <c r="C1" s="5"/>
    </row>
    <row r="2" spans="1:10" x14ac:dyDescent="0.25">
      <c r="A2" t="s">
        <v>0</v>
      </c>
    </row>
    <row r="4" spans="1:10" s="6" customFormat="1" ht="30" x14ac:dyDescent="0.25">
      <c r="A4" s="11" t="s">
        <v>17</v>
      </c>
      <c r="B4" s="11" t="s">
        <v>16</v>
      </c>
      <c r="C4" s="11" t="s">
        <v>2</v>
      </c>
      <c r="D4" s="11" t="s">
        <v>1</v>
      </c>
      <c r="F4" s="30" t="s">
        <v>25</v>
      </c>
      <c r="G4" s="30" t="s">
        <v>26</v>
      </c>
      <c r="H4"/>
      <c r="I4" s="30" t="s">
        <v>24</v>
      </c>
      <c r="J4" s="14"/>
    </row>
    <row r="5" spans="1:10" x14ac:dyDescent="0.25">
      <c r="A5" s="10">
        <v>0</v>
      </c>
      <c r="B5" s="26">
        <f>A5</f>
        <v>0</v>
      </c>
      <c r="C5" s="9">
        <f>B5*24</f>
        <v>0</v>
      </c>
      <c r="D5" s="2">
        <v>100</v>
      </c>
      <c r="F5" s="30"/>
      <c r="G5" s="30"/>
      <c r="I5" s="30"/>
      <c r="J5" s="14"/>
    </row>
    <row r="6" spans="1:10" x14ac:dyDescent="0.25">
      <c r="A6" s="10">
        <v>4.1666666666666664E-2</v>
      </c>
      <c r="B6" s="25">
        <f>A6</f>
        <v>4.1666666666666664E-2</v>
      </c>
      <c r="C6" s="9">
        <f t="shared" ref="C6:C11" si="0">B6*24</f>
        <v>1</v>
      </c>
      <c r="D6" s="2">
        <v>158.69999999999999</v>
      </c>
      <c r="F6" s="4">
        <f>C6-C5</f>
        <v>1</v>
      </c>
      <c r="G6" s="2">
        <f>D6-D5</f>
        <v>58.699999999999989</v>
      </c>
      <c r="I6" s="2">
        <f xml:space="preserve"> G6 / F6</f>
        <v>58.699999999999989</v>
      </c>
      <c r="J6" s="15"/>
    </row>
    <row r="7" spans="1:10" x14ac:dyDescent="0.25">
      <c r="A7" s="10">
        <v>8.637731481481481E-2</v>
      </c>
      <c r="B7" s="9">
        <f t="shared" ref="B7:B11" si="1">A7</f>
        <v>8.637731481481481E-2</v>
      </c>
      <c r="C7" s="9">
        <f t="shared" si="0"/>
        <v>2.0730555555555554</v>
      </c>
      <c r="D7" s="2">
        <v>218.4</v>
      </c>
      <c r="F7" s="4">
        <f t="shared" ref="F7:F11" si="2">C7-C6</f>
        <v>1.0730555555555554</v>
      </c>
      <c r="G7" s="2">
        <f t="shared" ref="G7:G11" si="3">D7-D6</f>
        <v>59.700000000000017</v>
      </c>
      <c r="I7" s="2">
        <f t="shared" ref="I7:I11" si="4" xml:space="preserve"> G7 / F7</f>
        <v>55.635516438001574</v>
      </c>
      <c r="J7" s="15"/>
    </row>
    <row r="8" spans="1:10" x14ac:dyDescent="0.25">
      <c r="A8" s="10">
        <v>0.1225</v>
      </c>
      <c r="B8" s="9">
        <f t="shared" si="1"/>
        <v>0.1225</v>
      </c>
      <c r="C8" s="9">
        <f t="shared" si="0"/>
        <v>2.94</v>
      </c>
      <c r="D8" s="2">
        <v>267.5</v>
      </c>
      <c r="F8" s="4">
        <f t="shared" si="2"/>
        <v>0.86694444444444452</v>
      </c>
      <c r="G8" s="2">
        <f t="shared" si="3"/>
        <v>49.099999999999994</v>
      </c>
      <c r="I8" s="2">
        <f t="shared" si="4"/>
        <v>56.635693687920529</v>
      </c>
      <c r="J8" s="15"/>
    </row>
    <row r="9" spans="1:10" x14ac:dyDescent="0.25">
      <c r="A9" s="10">
        <v>0.1565162037037037</v>
      </c>
      <c r="B9" s="9">
        <f t="shared" si="1"/>
        <v>0.1565162037037037</v>
      </c>
      <c r="C9" s="9">
        <f t="shared" si="0"/>
        <v>3.756388888888889</v>
      </c>
      <c r="D9" s="2">
        <v>315.8</v>
      </c>
      <c r="F9" s="4">
        <f t="shared" si="2"/>
        <v>0.81638888888888905</v>
      </c>
      <c r="G9" s="2">
        <f t="shared" si="3"/>
        <v>48.300000000000011</v>
      </c>
      <c r="I9" s="2">
        <f t="shared" si="4"/>
        <v>59.16298060564818</v>
      </c>
      <c r="J9" s="15"/>
    </row>
    <row r="10" spans="1:10" x14ac:dyDescent="0.25">
      <c r="A10" s="10">
        <v>0.17500000000000002</v>
      </c>
      <c r="B10" s="9">
        <f t="shared" si="1"/>
        <v>0.17500000000000002</v>
      </c>
      <c r="C10" s="9">
        <f t="shared" si="0"/>
        <v>4.2</v>
      </c>
      <c r="D10" s="2">
        <v>340.3</v>
      </c>
      <c r="F10" s="4">
        <f t="shared" si="2"/>
        <v>0.44361111111111118</v>
      </c>
      <c r="G10" s="2">
        <f t="shared" si="3"/>
        <v>24.5</v>
      </c>
      <c r="I10" s="2">
        <f t="shared" si="4"/>
        <v>55.228553537883521</v>
      </c>
      <c r="J10" s="15"/>
    </row>
    <row r="11" spans="1:10" x14ac:dyDescent="0.25">
      <c r="A11" s="10">
        <v>0.23197916666666665</v>
      </c>
      <c r="B11" s="9">
        <f t="shared" si="1"/>
        <v>0.23197916666666665</v>
      </c>
      <c r="C11" s="9">
        <f t="shared" si="0"/>
        <v>5.5674999999999999</v>
      </c>
      <c r="D11" s="2">
        <v>422.4</v>
      </c>
      <c r="F11" s="4">
        <f t="shared" si="2"/>
        <v>1.3674999999999997</v>
      </c>
      <c r="G11" s="2">
        <f t="shared" si="3"/>
        <v>82.099999999999966</v>
      </c>
      <c r="I11" s="2">
        <f t="shared" si="4"/>
        <v>60.036563071297977</v>
      </c>
      <c r="J11" s="15"/>
    </row>
    <row r="12" spans="1:10" ht="75" x14ac:dyDescent="0.25">
      <c r="A12" s="13" t="s">
        <v>29</v>
      </c>
      <c r="B12" s="13" t="s">
        <v>18</v>
      </c>
      <c r="C12" s="13" t="s">
        <v>23</v>
      </c>
    </row>
    <row r="13" spans="1:10" x14ac:dyDescent="0.25">
      <c r="B13" t="s">
        <v>27</v>
      </c>
    </row>
    <row r="15" spans="1:10" x14ac:dyDescent="0.25">
      <c r="A15" t="s">
        <v>22</v>
      </c>
    </row>
    <row r="33" spans="1:1" x14ac:dyDescent="0.25">
      <c r="A33" s="12"/>
    </row>
    <row r="34" spans="1:1" x14ac:dyDescent="0.25">
      <c r="A34" s="12"/>
    </row>
  </sheetData>
  <mergeCells count="3">
    <mergeCell ref="F4:F5"/>
    <mergeCell ref="G4:G5"/>
    <mergeCell ref="I4:I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C2EF-7927-4220-85E1-DE849C9E53A2}">
  <sheetPr codeName="Sheet3"/>
  <dimension ref="A1:E16"/>
  <sheetViews>
    <sheetView tabSelected="1" workbookViewId="0">
      <selection activeCell="D4" sqref="D4"/>
    </sheetView>
  </sheetViews>
  <sheetFormatPr defaultRowHeight="15" x14ac:dyDescent="0.25"/>
  <cols>
    <col min="2" max="2" width="11.5703125" customWidth="1"/>
    <col min="3" max="3" width="11.42578125" customWidth="1"/>
  </cols>
  <sheetData>
    <row r="1" spans="1:5" ht="15.75" x14ac:dyDescent="0.25">
      <c r="A1" s="5" t="s">
        <v>20</v>
      </c>
    </row>
    <row r="2" spans="1:5" x14ac:dyDescent="0.25">
      <c r="A2" t="s">
        <v>11</v>
      </c>
      <c r="C2" s="1" t="s">
        <v>12</v>
      </c>
      <c r="D2" s="1">
        <v>1.5</v>
      </c>
    </row>
    <row r="3" spans="1:5" x14ac:dyDescent="0.25">
      <c r="A3" s="6"/>
      <c r="B3" s="6"/>
      <c r="C3" s="7" t="s">
        <v>13</v>
      </c>
      <c r="D3" s="8">
        <v>0.75</v>
      </c>
      <c r="E3" s="6"/>
    </row>
    <row r="5" spans="1:5" x14ac:dyDescent="0.25">
      <c r="A5" s="1" t="s">
        <v>14</v>
      </c>
      <c r="B5" s="1" t="s">
        <v>15</v>
      </c>
      <c r="C5" s="1" t="s">
        <v>42</v>
      </c>
      <c r="D5" s="1" t="s">
        <v>43</v>
      </c>
      <c r="E5" s="1" t="s">
        <v>44</v>
      </c>
    </row>
    <row r="6" spans="1:5" x14ac:dyDescent="0.25">
      <c r="A6" s="4">
        <v>1.7</v>
      </c>
      <c r="B6" s="4">
        <v>0.65</v>
      </c>
      <c r="C6" s="1">
        <f>IF(A6&gt;=$D$2, 1, 0)</f>
        <v>1</v>
      </c>
      <c r="D6" s="1">
        <f>IF(B6&lt;=$D$3, 1, 0)</f>
        <v>1</v>
      </c>
      <c r="E6" s="1">
        <f>IF(AND(A6&gt;=$D$2,B6&lt;=$D$3), 1, 0)</f>
        <v>1</v>
      </c>
    </row>
    <row r="7" spans="1:5" x14ac:dyDescent="0.25">
      <c r="A7" s="4">
        <v>1.36</v>
      </c>
      <c r="B7" s="4">
        <v>0.5</v>
      </c>
      <c r="C7" s="1">
        <f t="shared" ref="C7:C15" si="0">IF(A7&gt;=$D$2, 1, 0)</f>
        <v>0</v>
      </c>
      <c r="D7" s="1">
        <f t="shared" ref="D7:D15" si="1">IF(B7&lt;=$D$3, 1, 0)</f>
        <v>1</v>
      </c>
      <c r="E7" s="1">
        <f t="shared" ref="E7:E15" si="2">IF(AND(A7&gt;=$D$2,B7&lt;=$D$3), 1, 0)</f>
        <v>0</v>
      </c>
    </row>
    <row r="8" spans="1:5" x14ac:dyDescent="0.25">
      <c r="A8" s="4">
        <v>1.44</v>
      </c>
      <c r="B8" s="4">
        <v>0.4</v>
      </c>
      <c r="C8" s="1">
        <f t="shared" si="0"/>
        <v>0</v>
      </c>
      <c r="D8" s="1">
        <f t="shared" si="1"/>
        <v>1</v>
      </c>
      <c r="E8" s="1">
        <f t="shared" si="2"/>
        <v>0</v>
      </c>
    </row>
    <row r="9" spans="1:5" x14ac:dyDescent="0.25">
      <c r="A9" s="4">
        <v>1.57</v>
      </c>
      <c r="B9" s="4">
        <v>0.45</v>
      </c>
      <c r="C9" s="1">
        <f t="shared" si="0"/>
        <v>1</v>
      </c>
      <c r="D9" s="1">
        <f t="shared" si="1"/>
        <v>1</v>
      </c>
      <c r="E9" s="1">
        <f t="shared" si="2"/>
        <v>1</v>
      </c>
    </row>
    <row r="10" spans="1:5" x14ac:dyDescent="0.25">
      <c r="A10" s="4">
        <v>1.9</v>
      </c>
      <c r="B10" s="4">
        <v>0.82</v>
      </c>
      <c r="C10" s="1">
        <f t="shared" si="0"/>
        <v>1</v>
      </c>
      <c r="D10" s="1">
        <f t="shared" si="1"/>
        <v>0</v>
      </c>
      <c r="E10" s="1">
        <f t="shared" si="2"/>
        <v>0</v>
      </c>
    </row>
    <row r="11" spans="1:5" x14ac:dyDescent="0.25">
      <c r="A11" s="4">
        <v>1.52</v>
      </c>
      <c r="B11" s="4">
        <v>0.32</v>
      </c>
      <c r="C11" s="1">
        <f t="shared" si="0"/>
        <v>1</v>
      </c>
      <c r="D11" s="1">
        <f t="shared" si="1"/>
        <v>1</v>
      </c>
      <c r="E11" s="1">
        <f t="shared" si="2"/>
        <v>1</v>
      </c>
    </row>
    <row r="12" spans="1:5" x14ac:dyDescent="0.25">
      <c r="A12" s="4">
        <v>1.23</v>
      </c>
      <c r="B12" s="4">
        <v>0.75</v>
      </c>
      <c r="C12" s="1">
        <f t="shared" si="0"/>
        <v>0</v>
      </c>
      <c r="D12" s="1">
        <f t="shared" si="1"/>
        <v>1</v>
      </c>
      <c r="E12" s="1">
        <f t="shared" si="2"/>
        <v>0</v>
      </c>
    </row>
    <row r="13" spans="1:5" x14ac:dyDescent="0.25">
      <c r="A13" s="4">
        <v>1.65</v>
      </c>
      <c r="B13" s="4">
        <v>0.5</v>
      </c>
      <c r="C13" s="1">
        <f t="shared" si="0"/>
        <v>1</v>
      </c>
      <c r="D13" s="1">
        <f t="shared" si="1"/>
        <v>1</v>
      </c>
      <c r="E13" s="1">
        <f t="shared" si="2"/>
        <v>1</v>
      </c>
    </row>
    <row r="14" spans="1:5" x14ac:dyDescent="0.25">
      <c r="A14" s="4">
        <v>1.29</v>
      </c>
      <c r="B14" s="4">
        <v>0.36</v>
      </c>
      <c r="C14" s="1">
        <f t="shared" si="0"/>
        <v>0</v>
      </c>
      <c r="D14" s="1">
        <f t="shared" si="1"/>
        <v>1</v>
      </c>
      <c r="E14" s="1">
        <f t="shared" si="2"/>
        <v>0</v>
      </c>
    </row>
    <row r="15" spans="1:5" x14ac:dyDescent="0.25">
      <c r="A15" s="4">
        <v>1.1499999999999999</v>
      </c>
      <c r="B15" s="4">
        <v>0.45</v>
      </c>
      <c r="C15" s="1">
        <f t="shared" si="0"/>
        <v>0</v>
      </c>
      <c r="D15" s="1">
        <f t="shared" si="1"/>
        <v>1</v>
      </c>
      <c r="E15" s="1">
        <f t="shared" si="2"/>
        <v>0</v>
      </c>
    </row>
    <row r="16" spans="1:5" ht="30" x14ac:dyDescent="0.25">
      <c r="B16" s="20" t="s">
        <v>45</v>
      </c>
      <c r="C16" s="27">
        <f>SUM(C6:C15) / 10</f>
        <v>0.5</v>
      </c>
      <c r="D16" s="27">
        <f>SUM(D6:D15) / 10</f>
        <v>0.9</v>
      </c>
      <c r="E16" s="27">
        <f>SUM(E6:E15) / 10</f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153E-D846-4AAA-9599-A3A2D934BD04}">
  <dimension ref="A1:E13"/>
  <sheetViews>
    <sheetView workbookViewId="0">
      <selection activeCell="B9" sqref="B9"/>
    </sheetView>
  </sheetViews>
  <sheetFormatPr defaultRowHeight="15" x14ac:dyDescent="0.25"/>
  <cols>
    <col min="1" max="1" width="16.5703125" customWidth="1"/>
    <col min="4" max="4" width="18.140625" bestFit="1" customWidth="1"/>
    <col min="5" max="5" width="9.5703125" bestFit="1" customWidth="1"/>
  </cols>
  <sheetData>
    <row r="1" spans="1:5" ht="15.75" x14ac:dyDescent="0.25">
      <c r="A1" s="5" t="s">
        <v>21</v>
      </c>
      <c r="B1" t="s">
        <v>3</v>
      </c>
    </row>
    <row r="2" spans="1:5" x14ac:dyDescent="0.25">
      <c r="A2" s="1" t="s">
        <v>4</v>
      </c>
      <c r="B2" s="1">
        <v>794</v>
      </c>
      <c r="D2" s="1" t="s">
        <v>46</v>
      </c>
      <c r="E2" s="1">
        <f>(B3/B4)^4.38</f>
        <v>4.7681388639437957E-3</v>
      </c>
    </row>
    <row r="3" spans="1:5" x14ac:dyDescent="0.25">
      <c r="A3" s="1" t="s">
        <v>10</v>
      </c>
      <c r="B3" s="1">
        <v>0.36</v>
      </c>
      <c r="C3" s="6"/>
      <c r="D3" s="1" t="s">
        <v>47</v>
      </c>
      <c r="E3" s="24">
        <f>(B3^2*B5/B6)^0.115</f>
        <v>4.4159569509076819</v>
      </c>
    </row>
    <row r="4" spans="1:5" x14ac:dyDescent="0.25">
      <c r="A4" s="1" t="s">
        <v>9</v>
      </c>
      <c r="B4" s="1">
        <v>1.22</v>
      </c>
      <c r="D4" s="1" t="s">
        <v>48</v>
      </c>
      <c r="E4" s="1">
        <f>(B3*(B5^2)/B7)^(1.96*(B3/B4))</f>
        <v>0.48649424872900338</v>
      </c>
    </row>
    <row r="5" spans="1:5" x14ac:dyDescent="0.25">
      <c r="A5" s="1" t="s">
        <v>8</v>
      </c>
      <c r="B5" s="1">
        <v>2.8</v>
      </c>
      <c r="D5" s="1" t="s">
        <v>49</v>
      </c>
      <c r="E5" s="1">
        <f>B8/(B5*B3^3)</f>
        <v>3.1844013325494809E-2</v>
      </c>
    </row>
    <row r="6" spans="1:5" x14ac:dyDescent="0.25">
      <c r="A6" s="1" t="s">
        <v>7</v>
      </c>
      <c r="B6" s="3">
        <v>8.9299999999999996E-7</v>
      </c>
      <c r="D6" s="1" t="s">
        <v>50</v>
      </c>
      <c r="E6" s="23">
        <f>E2*E3*E4*E5*-192</f>
        <v>-6.2629718855902017E-2</v>
      </c>
    </row>
    <row r="7" spans="1:5" x14ac:dyDescent="0.25">
      <c r="A7" s="1" t="s">
        <v>5</v>
      </c>
      <c r="B7" s="1">
        <v>9.81</v>
      </c>
      <c r="D7" s="1" t="s">
        <v>51</v>
      </c>
      <c r="E7" s="1">
        <f>10^(E6)*B2</f>
        <v>687.37033232933754</v>
      </c>
    </row>
    <row r="8" spans="1:5" x14ac:dyDescent="0.25">
      <c r="A8" s="1" t="s">
        <v>6</v>
      </c>
      <c r="B8" s="1">
        <v>4.1599999999999996E-3</v>
      </c>
    </row>
    <row r="9" spans="1:5" x14ac:dyDescent="0.25">
      <c r="A9" s="16" t="s">
        <v>28</v>
      </c>
      <c r="B9" s="22">
        <f>B2 * 10^(-192 * (B3/B4)^4.38 * ((B3^2 * B5) / B6)^(0.115) * ((B3 * B5^2) / B7)^(1.96 * (B3 / B4)) * (B8 / (B5 * B3^3)) )</f>
        <v>687.37033232933754</v>
      </c>
    </row>
    <row r="13" spans="1:5" x14ac:dyDescent="0.25">
      <c r="C1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 Page</vt:lpstr>
      <vt:lpstr>Problem 1</vt:lpstr>
      <vt:lpstr>Problem 2</vt:lpstr>
      <vt:lpstr>Problem 3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 West</dc:creator>
  <cp:lastModifiedBy>Amari West</cp:lastModifiedBy>
  <dcterms:created xsi:type="dcterms:W3CDTF">2015-09-03T13:33:35Z</dcterms:created>
  <dcterms:modified xsi:type="dcterms:W3CDTF">2020-02-03T00:37:26Z</dcterms:modified>
</cp:coreProperties>
</file>