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  <sheet name="各队报销情况统计" sheetId="2" r:id="rId2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<sst xmlns="http://schemas.openxmlformats.org/spreadsheetml/2006/main" count="155" uniqueCount="108">
  <si>
    <t>编号</t>
  </si>
  <si>
    <t>日期(小注)</t>
  </si>
  <si>
    <t>简述</t>
  </si>
  <si>
    <t>订单</t>
  </si>
  <si>
    <t>支付记录</t>
  </si>
  <si>
    <t>发票</t>
  </si>
  <si>
    <t>验真</t>
  </si>
  <si>
    <t>小计</t>
  </si>
  <si>
    <t>总额</t>
  </si>
  <si>
    <t>收款人</t>
  </si>
  <si>
    <t>状态</t>
  </si>
  <si>
    <t>2024-03-09</t>
  </si>
  <si>
    <t>立创: 梁山派-GD32F470ZGT6开发板-六件套</t>
  </si>
  <si>
    <t>郝旭光</t>
  </si>
  <si>
    <t>2024-03-14</t>
  </si>
  <si>
    <t>明翔科技: 维修佬洗板水 350G/桶 x 2</t>
  </si>
  <si>
    <t>2024-03-16</t>
  </si>
  <si>
    <t>嘉灿电子:拆焊台用电位器</t>
  </si>
  <si>
    <t>差价</t>
  </si>
  <si>
    <t>2024-03-21</t>
  </si>
  <si>
    <t>RISYM: 拆焊台用 EC11</t>
  </si>
  <si>
    <t>2024-05-14</t>
  </si>
  <si>
    <t>正点原子:2.8寸电阻屏</t>
  </si>
  <si>
    <t>2024-06-10</t>
  </si>
  <si>
    <t>赛曙科技: I车模套件</t>
  </si>
  <si>
    <t>2024-08-16</t>
  </si>
  <si>
    <t>赛曙科技: I车模-摄像头和固定件</t>
  </si>
  <si>
    <t>序号</t>
  </si>
  <si>
    <t>队名</t>
  </si>
  <si>
    <t>组别</t>
  </si>
  <si>
    <t>队员</t>
  </si>
  <si>
    <t>班级</t>
  </si>
  <si>
    <t>联系电话</t>
  </si>
  <si>
    <t>QQ</t>
  </si>
  <si>
    <t>确认</t>
  </si>
  <si>
    <t>备注</t>
  </si>
  <si>
    <t>妙蛙种子</t>
  </si>
  <si>
    <t>单车越野</t>
  </si>
  <si>
    <t>张嘉佳</t>
  </si>
  <si>
    <t>2021自动化1班</t>
  </si>
  <si>
    <t>x</t>
  </si>
  <si>
    <t>由张嘉佳统一整理, 
完成整理</t>
  </si>
  <si>
    <t>马小兰</t>
  </si>
  <si>
    <t>2021自动化2班</t>
  </si>
  <si>
    <t>刘梦宇</t>
  </si>
  <si>
    <t>第三世界</t>
  </si>
  <si>
    <t>声音信标</t>
  </si>
  <si>
    <t>成志远</t>
  </si>
  <si>
    <t>完成整理</t>
  </si>
  <si>
    <t xml:space="preserve">刘梦宇 </t>
  </si>
  <si>
    <t xml:space="preserve">21级自动化2班 </t>
  </si>
  <si>
    <t>21级自动化2班</t>
  </si>
  <si>
    <t>最后一舞</t>
  </si>
  <si>
    <t>负压电磁</t>
  </si>
  <si>
    <t>李嘉汉</t>
  </si>
  <si>
    <t>2020自动化1班</t>
  </si>
  <si>
    <t>袁浩</t>
  </si>
  <si>
    <t>今天你摆烂
了对不队</t>
  </si>
  <si>
    <t>极速越野</t>
  </si>
  <si>
    <t>胡荣</t>
  </si>
  <si>
    <t>只胡荣1人购买
已整理</t>
  </si>
  <si>
    <t>杨雨昕</t>
  </si>
  <si>
    <t>张卜玉</t>
  </si>
  <si>
    <t>不知名地下组织</t>
  </si>
  <si>
    <t>独轮车组</t>
  </si>
  <si>
    <t>刘念</t>
  </si>
  <si>
    <t>由刘念统一整理,
完成整理</t>
  </si>
  <si>
    <t>王心语</t>
  </si>
  <si>
    <t>许诺</t>
  </si>
  <si>
    <t>摇摆羊</t>
  </si>
  <si>
    <t>摄像头组</t>
  </si>
  <si>
    <t>阳春强</t>
  </si>
  <si>
    <t>2020自动化2班</t>
  </si>
  <si>
    <t>由阳春强统一整理</t>
  </si>
  <si>
    <t>殷大为</t>
  </si>
  <si>
    <t>刘铭</t>
  </si>
  <si>
    <t>丝滑越野超车小组</t>
  </si>
  <si>
    <t>完全模型</t>
  </si>
  <si>
    <t>王简</t>
  </si>
  <si>
    <t>2020级自动化1班</t>
  </si>
  <si>
    <t>由王简统一整理,
完成整理</t>
  </si>
  <si>
    <t>赵鑫</t>
  </si>
  <si>
    <t>2021级电子2班</t>
  </si>
  <si>
    <t>穆峰</t>
  </si>
  <si>
    <t>2020级软件工程4班</t>
  </si>
  <si>
    <t>李城辉</t>
  </si>
  <si>
    <t>2021级软件工程4班</t>
  </si>
  <si>
    <t>UAE</t>
  </si>
  <si>
    <t>智能视觉</t>
  </si>
  <si>
    <t>姜一</t>
  </si>
  <si>
    <t>2020级电子2班</t>
  </si>
  <si>
    <t>部分完成</t>
  </si>
  <si>
    <t>盛璐豪</t>
  </si>
  <si>
    <t>吴子龙</t>
  </si>
  <si>
    <t>魏郡辰</t>
  </si>
  <si>
    <t>2022级数物信十班</t>
  </si>
  <si>
    <t>没有买</t>
  </si>
  <si>
    <t>海狮巅峰美少女的梦</t>
  </si>
  <si>
    <t>电能接力</t>
  </si>
  <si>
    <t>张志硕</t>
  </si>
  <si>
    <t>2021级自动化1班</t>
  </si>
  <si>
    <t>由张志硕统一整理,
完成整理</t>
  </si>
  <si>
    <t>殷浩玮</t>
  </si>
  <si>
    <t>张艺鹏</t>
  </si>
  <si>
    <t>138876193056</t>
  </si>
  <si>
    <t>严超</t>
  </si>
  <si>
    <t>陈思睿</t>
  </si>
  <si>
    <t>2021级自动化2班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</si>
</sst>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_ "/>
    <numFmt numFmtId="178" formatCode="_ * #,##0_ ;_ * \-#,##0_ ;_ * &quot;-&quot;_ ;_ @_ "/>
  </numFmts>
  <fonts count="30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b/>
      <sz val="13"/>
      <color rgb="FF000000"/>
      <name val="宋体"/>
      <charset val="134"/>
    </font>
    <font>
      <sz val="13"/>
      <color rgb="FF000000"/>
      <name val="宋体"/>
      <charset val="134"/>
    </font>
    <font>
      <sz val="12"/>
      <color theme="1"/>
      <name val="宋体"/>
      <charset val="134"/>
      <scheme val="minor"/>
    </font>
    <font>
      <sz val="13"/>
      <color indexed="8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9" fillId="34" borderId="11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16" borderId="10" applyNumberFormat="0" applyAlignment="0" applyProtection="0">
      <alignment vertical="center"/>
    </xf>
    <xf numFmtId="0" fontId="24" fillId="17" borderId="12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41" applyNumberFormat="1" applyFont="1" applyBorder="1">
      <alignment vertical="center"/>
    </xf>
    <xf numFmtId="49" fontId="10" fillId="0" borderId="1" xfId="41" applyNumberFormat="1" applyFont="1" applyBorder="1" applyAlignment="1">
      <alignment horizontal="center" vertical="center"/>
    </xf>
    <xf numFmtId="49" fontId="10" fillId="0" borderId="1" xfId="41" applyNumberFormat="1" applyFont="1" applyBorder="1" applyAlignment="1">
      <alignment horizontal="left" vertical="center"/>
    </xf>
    <xf numFmtId="49" fontId="11" fillId="0" borderId="1" xfId="41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41" applyNumberFormat="1" applyFont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2" fillId="5" borderId="3" xfId="0" applyNumberFormat="1" applyFont="1" applyFill="1" applyBorder="1" applyAlignment="1">
      <alignment horizontal="center" vertical="center"/>
    </xf>
    <xf numFmtId="0" fontId="10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10" fillId="0" borderId="1" xfId="41" applyNumberFormat="1" applyFont="1" applyBorder="1" applyAlignment="1">
      <alignment horizontal="center" vertical="center"/>
    </xf>
    <xf numFmtId="0" fontId="10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803;&#22120;&#20214;/2024-03-16-&#22025;&#28799;&#30005;&#23376;-&#28938;&#21488;&#39118;&#26538;&#30005;&#20301;&#22120;-&#35746;&#21333;.jpg" TargetMode="External"/><Relationship Id="rId8" Type="http://schemas.openxmlformats.org/officeDocument/2006/relationships/hyperlink" Target="&#20803;&#22120;&#20214;/2024-03-16-&#22025;&#28799;&#30005;&#23376;-&#28938;&#21488;&#39118;&#26538;&#30005;&#20301;&#22120;.docx" TargetMode="External"/><Relationship Id="rId7" Type="http://schemas.openxmlformats.org/officeDocument/2006/relationships/hyperlink" Target="&#27927;&#26495;&#27700;/2024-03-14-&#32500;&#20462;&#20332;&#27927;&#26495;&#27700;-&#20184;&#27454;&#35760;&#24405;.jpg" TargetMode="External"/><Relationship Id="rId6" Type="http://schemas.openxmlformats.org/officeDocument/2006/relationships/hyperlink" Target="&#27927;&#26495;&#27700;/2024-03-14-&#32500;&#20462;&#20332;&#27927;&#26495;&#27700;-&#35746;&#21333;.jpg" TargetMode="External"/><Relationship Id="rId5" Type="http://schemas.openxmlformats.org/officeDocument/2006/relationships/hyperlink" Target="&#27927;&#26495;&#27700;/2024-03-14-&#32500;&#20462;&#20332;&#27927;&#26495;&#27700;.docx" TargetMode="External"/><Relationship Id="rId4" Type="http://schemas.openxmlformats.org/officeDocument/2006/relationships/hyperlink" Target="&#22025;&#31435;&#21019;/2024-03-09-&#31435;&#21019;&#26753;&#23665;&#27966;-GD32F470ZGT6&#24320;&#21457;&#26495;-&#20845;&#20214;&#22871;.docx" TargetMode="External"/><Relationship Id="rId30" Type="http://schemas.openxmlformats.org/officeDocument/2006/relationships/hyperlink" Target="&#36187;&#26329;&#31185;&#25216;/2024-06-10-&#30334;&#24230;I&#36710;&#27169;&#22871;&#20214;-&#21457;&#31080;-&#39564;&#30495;.pdf" TargetMode="External"/><Relationship Id="rId3" Type="http://schemas.openxmlformats.org/officeDocument/2006/relationships/hyperlink" Target="&#22025;&#31435;&#21019;/2024-03-09-&#31435;&#21019;&#26753;&#23665;&#27966;-GD32F470ZGT6&#24320;&#21457;&#26495;-&#20845;&#20214;&#22871;-&#21457;&#31080;SO24030912114.pdf" TargetMode="External"/><Relationship Id="rId29" Type="http://schemas.openxmlformats.org/officeDocument/2006/relationships/hyperlink" Target="&#36187;&#26329;&#31185;&#25216;/2024-08-16-&#30334;&#24230;I&#36710;&#27169;&#22871;&#20214;-&#25668;&#20687;&#22836;&#21644;&#22266;&#23450;&#20214;&#37197;&#22871;&#21253;-&#20184;&#27454;&#35760;&#24405;.jpg" TargetMode="External"/><Relationship Id="rId28" Type="http://schemas.openxmlformats.org/officeDocument/2006/relationships/hyperlink" Target="&#36187;&#26329;&#31185;&#25216;/2024-08-16-&#30334;&#24230;I&#36710;&#27169;&#22871;&#20214;-&#25668;&#20687;&#22836;&#21644;&#22266;&#23450;&#20214;&#37197;&#22871;&#21253;-&#35746;&#21333;&#35814;&#24773;.jpg" TargetMode="External"/><Relationship Id="rId27" Type="http://schemas.openxmlformats.org/officeDocument/2006/relationships/hyperlink" Target="&#36187;&#26329;&#31185;&#25216;/2024-08-16-&#30334;&#24230;I&#36710;&#27169;&#22871;&#20214;-&#25668;&#20687;&#22836;&#21644;&#22266;&#23450;&#20214;&#37197;&#22871;&#21253;.docx" TargetMode="External"/><Relationship Id="rId26" Type="http://schemas.openxmlformats.org/officeDocument/2006/relationships/hyperlink" Target="&#36187;&#26329;&#31185;&#25216;/2024-06-10-&#30334;&#24230;I&#36710;&#27169;&#22871;&#20214;-&#21457;&#31080;.pdf" TargetMode="External"/><Relationship Id="rId25" Type="http://schemas.openxmlformats.org/officeDocument/2006/relationships/hyperlink" Target="&#27491;&#28857;&#21407;&#23376;/2024-05-14-2.8&#23544;&#30005;&#38459;&#23631;-&#21457;&#31080;.pdf" TargetMode="External"/><Relationship Id="rId24" Type="http://schemas.openxmlformats.org/officeDocument/2006/relationships/hyperlink" Target="&#27491;&#28857;&#21407;&#23376;/2024-05-14-2.8&#23544;&#30005;&#38459;&#23631;-&#20184;&#27454;&#35760;&#24405;.jpg" TargetMode="External"/><Relationship Id="rId23" Type="http://schemas.openxmlformats.org/officeDocument/2006/relationships/hyperlink" Target="&#27491;&#28857;&#21407;&#23376;/2024-05-14-2.8&#23544;&#30005;&#38459;&#23631;-&#35746;&#21333;.jpg" TargetMode="External"/><Relationship Id="rId22" Type="http://schemas.openxmlformats.org/officeDocument/2006/relationships/hyperlink" Target="&#27491;&#28857;&#21407;&#23376;/2024-05-14-2.8&#23544;&#30005;&#38459;&#23631;.docx" TargetMode="External"/><Relationship Id="rId21" Type="http://schemas.openxmlformats.org/officeDocument/2006/relationships/hyperlink" Target="&#20803;&#22120;&#20214;/2024-03-21-Risym&#26071;&#33328;&#24215;-&#32534;&#30721;&#22120;-EC11-&#21457;&#31080;.pdf" TargetMode="External"/><Relationship Id="rId20" Type="http://schemas.openxmlformats.org/officeDocument/2006/relationships/hyperlink" Target="&#36187;&#26329;&#31185;&#25216;/2024-06-10-&#30334;&#24230;I&#36710;&#27169;&#22871;&#20214;-&#20184;&#27454;&#35760;&#24405;.jpg" TargetMode="External"/><Relationship Id="rId2" Type="http://schemas.openxmlformats.org/officeDocument/2006/relationships/hyperlink" Target="&#22025;&#31435;&#21019;/2024-03-09-&#31435;&#21019;&#26753;&#23665;&#27966;-GD32F470ZGT6&#24320;&#21457;&#26495;-&#20845;&#20214;&#22871;-&#35746;&#21333;.png" TargetMode="External"/><Relationship Id="rId19" Type="http://schemas.openxmlformats.org/officeDocument/2006/relationships/hyperlink" Target="&#36187;&#26329;&#31185;&#25216;/2024-06-10-&#30334;&#24230;I&#36710;&#27169;&#22871;&#20214;-&#35746;&#21333;.png" TargetMode="External"/><Relationship Id="rId18" Type="http://schemas.openxmlformats.org/officeDocument/2006/relationships/hyperlink" Target="&#36187;&#26329;&#31185;&#25216;/2024-06-10-&#30334;&#24230;I&#36710;&#27169;&#22871;&#20214;.docx" TargetMode="External"/><Relationship Id="rId17" Type="http://schemas.openxmlformats.org/officeDocument/2006/relationships/hyperlink" Target="&#20803;&#22120;&#20214;/2024-03-21-Risym&#26071;&#33328;&#24215;-&#32534;&#30721;&#22120;-EC11-&#20184;&#27454;&#35760;&#24405;.jpg" TargetMode="External"/><Relationship Id="rId16" Type="http://schemas.openxmlformats.org/officeDocument/2006/relationships/hyperlink" Target="&#20803;&#22120;&#20214;/2024-03-21-Risym&#26071;&#33328;&#24215;-&#32534;&#30721;&#22120;-EC11-&#35746;&#21333;.jpg" TargetMode="External"/><Relationship Id="rId15" Type="http://schemas.openxmlformats.org/officeDocument/2006/relationships/hyperlink" Target="&#20803;&#22120;&#20214;/2024-03-21-Risym&#26071;&#33328;&#24215;-&#32534;&#30721;&#22120;-EC11.docx" TargetMode="External"/><Relationship Id="rId14" Type="http://schemas.openxmlformats.org/officeDocument/2006/relationships/hyperlink" Target="&#27927;&#26495;&#27700;/2024-03-14-&#32500;&#20462;&#20332;&#27927;&#26495;&#27700;-&#21457;&#31080;.pdf" TargetMode="External"/><Relationship Id="rId13" Type="http://schemas.openxmlformats.org/officeDocument/2006/relationships/hyperlink" Target="&#20803;&#22120;&#20214;/2024-03-16-&#22025;&#28799;&#30005;&#23376;-&#28938;&#21488;&#39118;&#26538;&#30005;&#20301;&#22120;-&#21457;&#31080;.pdf" TargetMode="External"/><Relationship Id="rId12" Type="http://schemas.openxmlformats.org/officeDocument/2006/relationships/hyperlink" Target="&#20803;&#22120;&#20214;/2024-03-16-&#22025;&#28799;&#30005;&#23376;-&#28938;&#21488;&#39118;&#26538;&#30005;&#20301;&#22120;-&#20184;&#27454;&#35760;&#24405;-&#24046;&#20215;.jpg" TargetMode="External"/><Relationship Id="rId11" Type="http://schemas.openxmlformats.org/officeDocument/2006/relationships/hyperlink" Target="&#20803;&#22120;&#20214;/2024-03-16-&#22025;&#28799;&#30005;&#23376;-&#28938;&#21488;&#39118;&#26538;&#30005;&#20301;&#22120;-&#20184;&#27454;&#35760;&#24405;.jpg" TargetMode="External"/><Relationship Id="rId10" Type="http://schemas.openxmlformats.org/officeDocument/2006/relationships/hyperlink" Target="&#20803;&#22120;&#20214;/2024-03-16-&#22025;&#28799;&#30005;&#23376;-&#28938;&#21488;&#39118;&#26538;&#30005;&#20301;&#22120;-&#35746;&#21333;-&#24046;&#20215;.jpg" TargetMode="External"/><Relationship Id="rId1" Type="http://schemas.openxmlformats.org/officeDocument/2006/relationships/hyperlink" Target="&#22025;&#31435;&#21019;/2024-03-09-&#31435;&#21019;&#26753;&#23665;&#27966;-GD32F470ZGT6&#24320;&#21457;&#26495;-&#20845;&#20214;&#22871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zoomScale="145" zoomScaleNormal="145" workbookViewId="0">
      <pane ySplit="2" topLeftCell="A3" activePane="bottomLeft" state="frozen"/>
      <selection/>
      <selection pane="bottomLeft" activeCell="C10" sqref="C10"/>
    </sheetView>
  </sheetViews>
  <sheetFormatPr defaultColWidth="9" defaultRowHeight="13.5"/>
  <cols>
    <col min="1" max="1" width="5.375" customWidth="1"/>
    <col min="2" max="2" width="10.6416666666667" style="33" customWidth="1"/>
    <col min="3" max="3" width="34.5666666666667" style="34" customWidth="1"/>
    <col min="4" max="4" width="6.71666666666667" style="33" customWidth="1"/>
    <col min="5" max="5" width="10.3083333333333" style="33" customWidth="1"/>
    <col min="6" max="6" width="9.76666666666667" style="33" customWidth="1"/>
    <col min="7" max="7" width="7.375" style="33" customWidth="1"/>
    <col min="8" max="8" width="7.375" style="35" customWidth="1"/>
    <col min="9" max="9" width="9.375" style="36" customWidth="1"/>
    <col min="10" max="10" width="7" style="34" customWidth="1"/>
    <col min="11" max="11" width="5.375" style="34" customWidth="1"/>
    <col min="12" max="26" width="9" style="34"/>
  </cols>
  <sheetData>
    <row r="1" spans="1:1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46" t="s">
        <v>7</v>
      </c>
      <c r="I1" s="55" t="s">
        <v>8</v>
      </c>
      <c r="J1" s="37" t="s">
        <v>9</v>
      </c>
      <c r="K1" s="37" t="s">
        <v>10</v>
      </c>
    </row>
    <row r="2" ht="1" customHeight="1" spans="2:9">
      <c r="B2" s="38"/>
      <c r="C2" s="38"/>
      <c r="D2" s="38"/>
      <c r="E2" s="38"/>
      <c r="F2" s="38"/>
      <c r="G2" s="38"/>
      <c r="H2" s="47"/>
      <c r="I2" s="56"/>
    </row>
    <row r="3" spans="1:11">
      <c r="A3" s="15">
        <f t="shared" ref="A3:A9" si="0">ROW()-2</f>
        <v>1</v>
      </c>
      <c r="B3" s="39" t="s">
        <v>11</v>
      </c>
      <c r="C3" s="40" t="s">
        <v>12</v>
      </c>
      <c r="D3" s="41" t="s">
        <v>3</v>
      </c>
      <c r="E3" s="48">
        <v>96</v>
      </c>
      <c r="F3" s="48">
        <v>96</v>
      </c>
      <c r="G3" s="49"/>
      <c r="H3" s="50">
        <f>IF(E3&lt;F3,E3,F3)</f>
        <v>96</v>
      </c>
      <c r="I3" s="53">
        <f>SUM(H3:H10)</f>
        <v>3606.05</v>
      </c>
      <c r="J3" s="57" t="s">
        <v>13</v>
      </c>
      <c r="K3" s="39"/>
    </row>
    <row r="4" spans="1:11">
      <c r="A4" s="15">
        <f t="shared" si="0"/>
        <v>2</v>
      </c>
      <c r="B4" s="39" t="s">
        <v>14</v>
      </c>
      <c r="C4" s="40" t="s">
        <v>15</v>
      </c>
      <c r="D4" s="41" t="s">
        <v>3</v>
      </c>
      <c r="E4" s="48">
        <v>19.7</v>
      </c>
      <c r="F4" s="48">
        <v>19.7</v>
      </c>
      <c r="G4" s="49"/>
      <c r="H4" s="50">
        <f>IF(E4&lt;F4,E4,F4)</f>
        <v>19.7</v>
      </c>
      <c r="I4" s="53"/>
      <c r="J4" s="58"/>
      <c r="K4" s="39"/>
    </row>
    <row r="5" spans="1:11">
      <c r="A5" s="15">
        <f t="shared" si="0"/>
        <v>3</v>
      </c>
      <c r="B5" s="39" t="s">
        <v>16</v>
      </c>
      <c r="C5" s="42" t="s">
        <v>17</v>
      </c>
      <c r="D5" s="41" t="s">
        <v>3</v>
      </c>
      <c r="E5" s="48">
        <v>34</v>
      </c>
      <c r="F5" s="48">
        <v>35.7</v>
      </c>
      <c r="G5" s="49"/>
      <c r="H5" s="50">
        <f>IF(SUM(E5:E6)&lt;F5,SUM(E5:E6),F5)</f>
        <v>35.7</v>
      </c>
      <c r="I5" s="53"/>
      <c r="J5" s="58"/>
      <c r="K5" s="39"/>
    </row>
    <row r="6" spans="1:11">
      <c r="A6" s="15">
        <f t="shared" si="0"/>
        <v>4</v>
      </c>
      <c r="B6" s="39"/>
      <c r="C6" s="43"/>
      <c r="D6" s="41" t="s">
        <v>18</v>
      </c>
      <c r="E6" s="48">
        <v>1.7</v>
      </c>
      <c r="F6" s="48"/>
      <c r="G6" s="49"/>
      <c r="H6" s="50"/>
      <c r="I6" s="53"/>
      <c r="J6" s="58"/>
      <c r="K6" s="39"/>
    </row>
    <row r="7" spans="1:11">
      <c r="A7" s="15">
        <f t="shared" si="0"/>
        <v>5</v>
      </c>
      <c r="B7" s="39" t="s">
        <v>19</v>
      </c>
      <c r="C7" s="40" t="s">
        <v>20</v>
      </c>
      <c r="D7" s="41" t="s">
        <v>3</v>
      </c>
      <c r="E7" s="48">
        <v>2.65</v>
      </c>
      <c r="F7" s="48">
        <v>2.65</v>
      </c>
      <c r="G7" s="49"/>
      <c r="H7" s="50">
        <f>IF(E7&lt;F7,E7,F7)</f>
        <v>2.65</v>
      </c>
      <c r="I7" s="53"/>
      <c r="J7" s="58"/>
      <c r="K7" s="39"/>
    </row>
    <row r="8" spans="1:11">
      <c r="A8" s="15">
        <f t="shared" si="0"/>
        <v>6</v>
      </c>
      <c r="B8" s="39" t="s">
        <v>21</v>
      </c>
      <c r="C8" s="40" t="s">
        <v>22</v>
      </c>
      <c r="D8" s="41" t="s">
        <v>3</v>
      </c>
      <c r="E8" s="48">
        <v>105</v>
      </c>
      <c r="F8" s="48">
        <v>105</v>
      </c>
      <c r="G8" s="49"/>
      <c r="H8" s="50">
        <f>IF(E8&lt;F8,E8,F8)</f>
        <v>105</v>
      </c>
      <c r="I8" s="53"/>
      <c r="J8" s="58"/>
      <c r="K8" s="39"/>
    </row>
    <row r="9" spans="1:11">
      <c r="A9" s="15">
        <f t="shared" si="0"/>
        <v>7</v>
      </c>
      <c r="B9" s="39" t="s">
        <v>23</v>
      </c>
      <c r="C9" s="40" t="s">
        <v>24</v>
      </c>
      <c r="D9" s="41" t="s">
        <v>3</v>
      </c>
      <c r="E9" s="48">
        <v>3347</v>
      </c>
      <c r="F9" s="51">
        <v>3377</v>
      </c>
      <c r="G9" s="48" t="s">
        <v>6</v>
      </c>
      <c r="H9" s="50">
        <f>IF(E9&lt;F9,E9,F9)</f>
        <v>3347</v>
      </c>
      <c r="I9" s="53"/>
      <c r="J9" s="58"/>
      <c r="K9" s="39"/>
    </row>
    <row r="10" spans="1:11">
      <c r="A10" s="15">
        <f>ROW()-2</f>
        <v>8</v>
      </c>
      <c r="B10" s="44" t="s">
        <v>25</v>
      </c>
      <c r="C10" s="40" t="s">
        <v>26</v>
      </c>
      <c r="D10" s="45" t="s">
        <v>3</v>
      </c>
      <c r="E10" s="52">
        <v>180</v>
      </c>
      <c r="F10" s="53"/>
      <c r="G10" s="44"/>
      <c r="H10" s="54"/>
      <c r="I10" s="53"/>
      <c r="J10" s="59"/>
      <c r="K10" s="60"/>
    </row>
    <row r="11" spans="5:6">
      <c r="E11" s="36"/>
      <c r="F11" s="36"/>
    </row>
    <row r="12" spans="5:6">
      <c r="E12" s="36"/>
      <c r="F12" s="36"/>
    </row>
    <row r="13" spans="5:6">
      <c r="E13" s="36"/>
      <c r="F13" s="36"/>
    </row>
    <row r="14" spans="5:6">
      <c r="E14" s="36"/>
      <c r="F14" s="36"/>
    </row>
    <row r="15" spans="5:6">
      <c r="E15" s="36"/>
      <c r="F15" s="36"/>
    </row>
    <row r="16" spans="5:6">
      <c r="E16" s="36"/>
      <c r="F16" s="36"/>
    </row>
    <row r="17" spans="5:6">
      <c r="E17" s="36"/>
      <c r="F17" s="36"/>
    </row>
    <row r="18" spans="5:6">
      <c r="E18" s="36"/>
      <c r="F18" s="36"/>
    </row>
    <row r="19" spans="5:6">
      <c r="E19" s="36"/>
      <c r="F19" s="36"/>
    </row>
    <row r="20" spans="5:6">
      <c r="E20" s="36"/>
      <c r="F20" s="36"/>
    </row>
    <row r="21" spans="5:6">
      <c r="E21" s="36"/>
      <c r="F21" s="36"/>
    </row>
    <row r="22" spans="5:6">
      <c r="E22" s="36"/>
      <c r="F22" s="36"/>
    </row>
    <row r="23" spans="5:6">
      <c r="E23" s="36"/>
      <c r="F23" s="36"/>
    </row>
    <row r="24" spans="5:6">
      <c r="E24" s="36"/>
      <c r="F24" s="36"/>
    </row>
    <row r="25" spans="5:6">
      <c r="E25" s="36"/>
      <c r="F25" s="36"/>
    </row>
    <row r="26" spans="5:6">
      <c r="E26" s="36"/>
      <c r="F26" s="36"/>
    </row>
    <row r="27" spans="5:6">
      <c r="E27" s="36"/>
      <c r="F27" s="36"/>
    </row>
    <row r="28" spans="5:6">
      <c r="E28" s="36"/>
      <c r="F28" s="36"/>
    </row>
    <row r="29" spans="5:6">
      <c r="E29" s="36"/>
      <c r="F29" s="36"/>
    </row>
    <row r="30" spans="5:6">
      <c r="E30" s="36"/>
      <c r="F30" s="36"/>
    </row>
    <row r="31" spans="5:6">
      <c r="E31" s="36"/>
      <c r="F31" s="36"/>
    </row>
  </sheetData>
  <mergeCells count="7">
    <mergeCell ref="B5:B6"/>
    <mergeCell ref="C5:C6"/>
    <mergeCell ref="F5:F6"/>
    <mergeCell ref="H5:H6"/>
    <mergeCell ref="I3:I10"/>
    <mergeCell ref="J3:J10"/>
    <mergeCell ref="K3:K9"/>
  </mergeCells>
  <conditionalFormatting sqref="A3:A10 B3:D4 E3:J3 E4:H4">
    <cfRule type="expression" dxfId="0" priority="8">
      <formula>MOD(ROW(#REF!),1+1)=0</formula>
    </cfRule>
  </conditionalFormatting>
  <hyperlinks>
    <hyperlink ref="E3" r:id="rId1" display="96"/>
    <hyperlink ref="D3" r:id="rId2" display="订单"/>
    <hyperlink ref="F3" r:id="rId3" display="96"/>
    <hyperlink ref="C3" r:id="rId4" display="立创: 梁山派-GD32F470ZGT6开发板-六件套"/>
    <hyperlink ref="C4" r:id="rId5" display="明翔科技: 维修佬洗板水 350G/桶 x 2"/>
    <hyperlink ref="D4" r:id="rId6" display="订单"/>
    <hyperlink ref="E4" r:id="rId7" display="19.7"/>
    <hyperlink ref="C5" r:id="rId8" display="嘉灿电子:拆焊台用电位器"/>
    <hyperlink ref="D5" r:id="rId9" display="订单"/>
    <hyperlink ref="D6" r:id="rId10" display="差价"/>
    <hyperlink ref="E5" r:id="rId11" display="34"/>
    <hyperlink ref="E6" r:id="rId12" display="1.7"/>
    <hyperlink ref="F5:F6" r:id="rId13" display="35.7"/>
    <hyperlink ref="F4" r:id="rId14" display="19.7"/>
    <hyperlink ref="C7" r:id="rId15" display="RISYM: 拆焊台用 EC11"/>
    <hyperlink ref="D7" r:id="rId16" display="订单"/>
    <hyperlink ref="E7" r:id="rId17" display="2.65"/>
    <hyperlink ref="C9" r:id="rId18" display="赛曙科技: I车模套件"/>
    <hyperlink ref="D9" r:id="rId19" display="订单"/>
    <hyperlink ref="E9" r:id="rId20" display="3347"/>
    <hyperlink ref="F7" r:id="rId21" display="2.65"/>
    <hyperlink ref="C8" r:id="rId22" display="正点原子:2.8寸电阻屏"/>
    <hyperlink ref="D8" r:id="rId23" display="订单"/>
    <hyperlink ref="E8" r:id="rId24" display="105"/>
    <hyperlink ref="F8" r:id="rId25" display="105"/>
    <hyperlink ref="F9" r:id="rId26" display="3377"/>
    <hyperlink ref="C10" r:id="rId27" display="赛曙科技: I车模-摄像头和固定件"/>
    <hyperlink ref="D10" r:id="rId28" display="订单"/>
    <hyperlink ref="E10" r:id="rId29" display="180"/>
    <hyperlink ref="G9" r:id="rId30" display="验真"/>
  </hyperlinks>
  <pageMargins left="0.75" right="0.393055555555556" top="0.511805555555556" bottom="0.511805555555556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90" zoomScaleNormal="190" workbookViewId="0">
      <pane xSplit="3" ySplit="1" topLeftCell="D13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3.5"/>
  <cols>
    <col min="2" max="2" width="17.5" customWidth="1"/>
    <col min="3" max="3" width="9.875" customWidth="1"/>
    <col min="4" max="4" width="8.25" customWidth="1"/>
    <col min="5" max="5" width="20.875" customWidth="1"/>
    <col min="6" max="6" width="15.375" customWidth="1"/>
    <col min="7" max="7" width="13.5" customWidth="1"/>
    <col min="8" max="8" width="9" style="1"/>
  </cols>
  <sheetData>
    <row r="1" ht="18.75" spans="1:9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ht="15" spans="1:9">
      <c r="A2" s="3">
        <v>1</v>
      </c>
      <c r="B2" s="4" t="s">
        <v>36</v>
      </c>
      <c r="C2" s="4" t="s">
        <v>37</v>
      </c>
      <c r="D2" s="5" t="s">
        <v>38</v>
      </c>
      <c r="E2" s="6" t="s">
        <v>39</v>
      </c>
      <c r="F2" s="6">
        <v>18976676519</v>
      </c>
      <c r="G2" s="6">
        <v>2157646685</v>
      </c>
      <c r="H2" s="15" t="s">
        <v>40</v>
      </c>
      <c r="I2" s="22" t="s">
        <v>41</v>
      </c>
    </row>
    <row r="3" ht="15" spans="1:9">
      <c r="A3" s="3"/>
      <c r="B3" s="4"/>
      <c r="C3" s="4"/>
      <c r="D3" s="6" t="s">
        <v>42</v>
      </c>
      <c r="E3" s="6" t="s">
        <v>43</v>
      </c>
      <c r="F3" s="6">
        <v>17766954118</v>
      </c>
      <c r="G3" s="6">
        <v>3254581285</v>
      </c>
      <c r="H3" s="15"/>
      <c r="I3" s="23"/>
    </row>
    <row r="4" ht="15" spans="1:9">
      <c r="A4" s="3"/>
      <c r="B4" s="4"/>
      <c r="C4" s="4"/>
      <c r="D4" s="6" t="s">
        <v>44</v>
      </c>
      <c r="E4" s="6" t="s">
        <v>43</v>
      </c>
      <c r="F4" s="6">
        <v>18976689326</v>
      </c>
      <c r="G4" s="6">
        <v>2126300990</v>
      </c>
      <c r="H4" s="15"/>
      <c r="I4" s="24"/>
    </row>
    <row r="5" ht="15" spans="1:9">
      <c r="A5" s="3">
        <v>2</v>
      </c>
      <c r="B5" s="7" t="s">
        <v>45</v>
      </c>
      <c r="C5" s="7" t="s">
        <v>46</v>
      </c>
      <c r="D5" s="8" t="s">
        <v>47</v>
      </c>
      <c r="E5" s="9" t="s">
        <v>43</v>
      </c>
      <c r="F5" s="9">
        <v>18976848923</v>
      </c>
      <c r="G5" s="9">
        <v>3205223928</v>
      </c>
      <c r="H5" s="15" t="s">
        <v>40</v>
      </c>
      <c r="I5" s="25" t="s">
        <v>48</v>
      </c>
    </row>
    <row r="6" ht="15" spans="1:9">
      <c r="A6" s="3"/>
      <c r="B6" s="7"/>
      <c r="C6" s="7"/>
      <c r="D6" s="9" t="s">
        <v>49</v>
      </c>
      <c r="E6" s="9" t="s">
        <v>50</v>
      </c>
      <c r="F6" s="9">
        <v>18976689326</v>
      </c>
      <c r="G6" s="9">
        <v>2126300990</v>
      </c>
      <c r="H6" s="15" t="s">
        <v>40</v>
      </c>
      <c r="I6" s="25" t="s">
        <v>48</v>
      </c>
    </row>
    <row r="7" ht="15" spans="1:9">
      <c r="A7" s="3"/>
      <c r="B7" s="7"/>
      <c r="C7" s="7"/>
      <c r="D7" s="9" t="s">
        <v>42</v>
      </c>
      <c r="E7" s="9" t="s">
        <v>51</v>
      </c>
      <c r="F7" s="9">
        <v>17766954118</v>
      </c>
      <c r="G7" s="9">
        <v>3254581285</v>
      </c>
      <c r="H7" s="15" t="s">
        <v>40</v>
      </c>
      <c r="I7" s="25" t="s">
        <v>48</v>
      </c>
    </row>
    <row r="8" ht="15" spans="1:9">
      <c r="A8" s="3">
        <v>3</v>
      </c>
      <c r="B8" s="10" t="s">
        <v>52</v>
      </c>
      <c r="C8" s="9" t="s">
        <v>53</v>
      </c>
      <c r="D8" s="8" t="s">
        <v>54</v>
      </c>
      <c r="E8" s="9" t="s">
        <v>55</v>
      </c>
      <c r="F8" s="16">
        <v>18137615007</v>
      </c>
      <c r="G8" s="16">
        <v>3084572358</v>
      </c>
      <c r="H8" s="15"/>
      <c r="I8" s="26"/>
    </row>
    <row r="9" ht="15" spans="1:9">
      <c r="A9" s="3"/>
      <c r="B9" s="9"/>
      <c r="C9" s="9"/>
      <c r="D9" s="9" t="s">
        <v>56</v>
      </c>
      <c r="E9" s="9" t="s">
        <v>55</v>
      </c>
      <c r="F9" s="16">
        <v>13658122623</v>
      </c>
      <c r="G9" s="16">
        <v>2652911374</v>
      </c>
      <c r="H9" s="15" t="s">
        <v>40</v>
      </c>
      <c r="I9" s="25" t="s">
        <v>48</v>
      </c>
    </row>
    <row r="10" ht="15" spans="1:9">
      <c r="A10" s="3"/>
      <c r="B10" s="9"/>
      <c r="C10" s="9"/>
      <c r="D10" s="9" t="s">
        <v>38</v>
      </c>
      <c r="E10" s="9" t="s">
        <v>39</v>
      </c>
      <c r="F10" s="9">
        <v>18976676519</v>
      </c>
      <c r="G10" s="9">
        <v>2157646685</v>
      </c>
      <c r="H10" s="15" t="s">
        <v>40</v>
      </c>
      <c r="I10" s="25" t="s">
        <v>48</v>
      </c>
    </row>
    <row r="11" ht="15" spans="1:9">
      <c r="A11" s="3">
        <v>4</v>
      </c>
      <c r="B11" s="11" t="s">
        <v>57</v>
      </c>
      <c r="C11" s="7" t="s">
        <v>58</v>
      </c>
      <c r="D11" s="8" t="s">
        <v>59</v>
      </c>
      <c r="E11" s="9" t="s">
        <v>39</v>
      </c>
      <c r="F11" s="9">
        <v>17373701992</v>
      </c>
      <c r="G11" s="9">
        <v>1469444875</v>
      </c>
      <c r="H11" s="15" t="s">
        <v>40</v>
      </c>
      <c r="I11" s="27" t="s">
        <v>60</v>
      </c>
    </row>
    <row r="12" ht="15" spans="1:9">
      <c r="A12" s="3"/>
      <c r="B12" s="7"/>
      <c r="C12" s="7"/>
      <c r="D12" s="9" t="s">
        <v>61</v>
      </c>
      <c r="E12" s="9" t="s">
        <v>43</v>
      </c>
      <c r="F12" s="9">
        <v>18976068301</v>
      </c>
      <c r="G12" s="9">
        <v>2662556963</v>
      </c>
      <c r="H12" s="15"/>
      <c r="I12" s="28"/>
    </row>
    <row r="13" ht="15" spans="1:9">
      <c r="A13" s="3"/>
      <c r="B13" s="7"/>
      <c r="C13" s="7"/>
      <c r="D13" s="9" t="s">
        <v>62</v>
      </c>
      <c r="E13" s="9" t="s">
        <v>43</v>
      </c>
      <c r="F13" s="9">
        <v>18976093581</v>
      </c>
      <c r="G13" s="9">
        <v>2059602158</v>
      </c>
      <c r="H13" s="15"/>
      <c r="I13" s="29"/>
    </row>
    <row r="14" ht="15" spans="1:9">
      <c r="A14" s="3">
        <v>5</v>
      </c>
      <c r="B14" s="7" t="s">
        <v>63</v>
      </c>
      <c r="C14" s="7" t="s">
        <v>64</v>
      </c>
      <c r="D14" s="12" t="s">
        <v>65</v>
      </c>
      <c r="E14" s="17" t="s">
        <v>55</v>
      </c>
      <c r="F14" s="9">
        <v>15607245139</v>
      </c>
      <c r="G14" s="9">
        <v>2049447557</v>
      </c>
      <c r="H14" s="15" t="s">
        <v>40</v>
      </c>
      <c r="I14" s="22" t="s">
        <v>66</v>
      </c>
    </row>
    <row r="15" ht="15" spans="1:9">
      <c r="A15" s="3"/>
      <c r="B15" s="7"/>
      <c r="C15" s="7"/>
      <c r="D15" s="9" t="s">
        <v>67</v>
      </c>
      <c r="E15" s="9" t="s">
        <v>43</v>
      </c>
      <c r="F15" s="9">
        <v>18976979317</v>
      </c>
      <c r="G15" s="9">
        <v>3099202837</v>
      </c>
      <c r="H15" s="15"/>
      <c r="I15" s="30"/>
    </row>
    <row r="16" ht="15" spans="1:9">
      <c r="A16" s="3"/>
      <c r="B16" s="7"/>
      <c r="C16" s="7"/>
      <c r="D16" s="9" t="s">
        <v>68</v>
      </c>
      <c r="E16" s="9" t="s">
        <v>43</v>
      </c>
      <c r="F16" s="9">
        <v>18907585873</v>
      </c>
      <c r="G16" s="9">
        <v>3176326652</v>
      </c>
      <c r="H16" s="15"/>
      <c r="I16" s="31"/>
    </row>
    <row r="17" ht="15" spans="1:9">
      <c r="A17" s="3">
        <v>6</v>
      </c>
      <c r="B17" s="7" t="s">
        <v>69</v>
      </c>
      <c r="C17" s="7" t="s">
        <v>70</v>
      </c>
      <c r="D17" s="8" t="s">
        <v>71</v>
      </c>
      <c r="E17" s="9" t="s">
        <v>72</v>
      </c>
      <c r="F17" s="9">
        <v>14780091240</v>
      </c>
      <c r="G17" s="9">
        <v>1779039481</v>
      </c>
      <c r="H17" s="15" t="s">
        <v>40</v>
      </c>
      <c r="I17" s="32" t="s">
        <v>73</v>
      </c>
    </row>
    <row r="18" ht="15" spans="1:9">
      <c r="A18" s="3"/>
      <c r="B18" s="7"/>
      <c r="C18" s="7"/>
      <c r="D18" s="9" t="s">
        <v>74</v>
      </c>
      <c r="E18" s="9" t="s">
        <v>72</v>
      </c>
      <c r="F18" s="9">
        <v>13285606926</v>
      </c>
      <c r="G18" s="9">
        <v>893225590</v>
      </c>
      <c r="H18" s="15" t="s">
        <v>40</v>
      </c>
      <c r="I18" s="32"/>
    </row>
    <row r="19" ht="15" spans="1:9">
      <c r="A19" s="3"/>
      <c r="B19" s="7"/>
      <c r="C19" s="7"/>
      <c r="D19" s="9" t="s">
        <v>75</v>
      </c>
      <c r="E19" s="9" t="s">
        <v>72</v>
      </c>
      <c r="F19" s="18">
        <v>13519814322</v>
      </c>
      <c r="G19" s="9">
        <v>1543790688</v>
      </c>
      <c r="H19" s="15"/>
      <c r="I19" s="32"/>
    </row>
    <row r="20" ht="15" spans="1:9">
      <c r="A20" s="3">
        <v>7</v>
      </c>
      <c r="B20" s="7" t="s">
        <v>76</v>
      </c>
      <c r="C20" s="7" t="s">
        <v>77</v>
      </c>
      <c r="D20" s="8" t="s">
        <v>78</v>
      </c>
      <c r="E20" s="9" t="s">
        <v>79</v>
      </c>
      <c r="F20" s="9">
        <v>15607559390</v>
      </c>
      <c r="G20" s="9">
        <v>2434993443</v>
      </c>
      <c r="H20" s="15" t="s">
        <v>40</v>
      </c>
      <c r="I20" s="22" t="s">
        <v>80</v>
      </c>
    </row>
    <row r="21" ht="15" spans="1:9">
      <c r="A21" s="3"/>
      <c r="B21" s="7"/>
      <c r="C21" s="7"/>
      <c r="D21" s="9" t="s">
        <v>81</v>
      </c>
      <c r="E21" s="9" t="s">
        <v>82</v>
      </c>
      <c r="F21" s="9">
        <v>18827239020</v>
      </c>
      <c r="G21" s="9">
        <v>3161951372</v>
      </c>
      <c r="H21" s="15"/>
      <c r="I21" s="30"/>
    </row>
    <row r="22" ht="15" spans="1:9">
      <c r="A22" s="3"/>
      <c r="B22" s="7"/>
      <c r="C22" s="7"/>
      <c r="D22" s="9" t="s">
        <v>83</v>
      </c>
      <c r="E22" s="9" t="s">
        <v>84</v>
      </c>
      <c r="F22" s="9">
        <v>17339680919</v>
      </c>
      <c r="G22" s="9">
        <v>1624562691</v>
      </c>
      <c r="H22" s="15"/>
      <c r="I22" s="30"/>
    </row>
    <row r="23" ht="15" spans="1:9">
      <c r="A23" s="3"/>
      <c r="B23" s="7"/>
      <c r="C23" s="7"/>
      <c r="D23" s="9" t="s">
        <v>85</v>
      </c>
      <c r="E23" s="9" t="s">
        <v>86</v>
      </c>
      <c r="F23" s="9">
        <v>18976242202</v>
      </c>
      <c r="G23" s="9">
        <v>2386961643</v>
      </c>
      <c r="H23" s="15"/>
      <c r="I23" s="31"/>
    </row>
    <row r="24" ht="15" spans="1:9">
      <c r="A24" s="3">
        <v>8</v>
      </c>
      <c r="B24" s="7" t="s">
        <v>87</v>
      </c>
      <c r="C24" s="7" t="s">
        <v>88</v>
      </c>
      <c r="D24" s="8" t="s">
        <v>89</v>
      </c>
      <c r="E24" s="9" t="s">
        <v>90</v>
      </c>
      <c r="F24" s="19">
        <v>18256807012</v>
      </c>
      <c r="G24" s="9">
        <v>1547337247</v>
      </c>
      <c r="H24" s="15"/>
      <c r="I24" s="26" t="s">
        <v>91</v>
      </c>
    </row>
    <row r="25" ht="15" spans="1:9">
      <c r="A25" s="3"/>
      <c r="B25" s="7"/>
      <c r="C25" s="7"/>
      <c r="D25" s="9" t="s">
        <v>92</v>
      </c>
      <c r="E25" s="9" t="s">
        <v>79</v>
      </c>
      <c r="F25" s="9">
        <v>18976946070</v>
      </c>
      <c r="G25" s="9">
        <v>2083038916</v>
      </c>
      <c r="H25" s="15" t="s">
        <v>40</v>
      </c>
      <c r="I25" s="25" t="s">
        <v>48</v>
      </c>
    </row>
    <row r="26" ht="15" spans="1:9">
      <c r="A26" s="3"/>
      <c r="B26" s="7"/>
      <c r="C26" s="7"/>
      <c r="D26" s="9" t="s">
        <v>93</v>
      </c>
      <c r="E26" s="9" t="s">
        <v>79</v>
      </c>
      <c r="F26" s="9">
        <v>19932136739</v>
      </c>
      <c r="G26" s="9">
        <v>1487864798</v>
      </c>
      <c r="H26" s="15" t="s">
        <v>40</v>
      </c>
      <c r="I26" s="25" t="s">
        <v>48</v>
      </c>
    </row>
    <row r="27" ht="15" spans="1:9">
      <c r="A27" s="3"/>
      <c r="B27" s="7"/>
      <c r="C27" s="7"/>
      <c r="D27" s="9" t="s">
        <v>94</v>
      </c>
      <c r="E27" s="9" t="s">
        <v>95</v>
      </c>
      <c r="F27" s="9">
        <v>15522999550</v>
      </c>
      <c r="G27" s="9">
        <v>1753373622</v>
      </c>
      <c r="H27" s="15" t="s">
        <v>40</v>
      </c>
      <c r="I27" s="25" t="s">
        <v>96</v>
      </c>
    </row>
    <row r="28" ht="15" spans="1:9">
      <c r="A28" s="3">
        <v>9</v>
      </c>
      <c r="B28" s="11" t="s">
        <v>97</v>
      </c>
      <c r="C28" s="7" t="s">
        <v>98</v>
      </c>
      <c r="D28" s="13" t="s">
        <v>99</v>
      </c>
      <c r="E28" s="9" t="s">
        <v>100</v>
      </c>
      <c r="F28" s="9">
        <v>15055092005</v>
      </c>
      <c r="G28" s="9">
        <v>861146418</v>
      </c>
      <c r="H28" s="15" t="s">
        <v>40</v>
      </c>
      <c r="I28" s="22" t="s">
        <v>101</v>
      </c>
    </row>
    <row r="29" ht="15" spans="1:9">
      <c r="A29" s="3"/>
      <c r="B29" s="11"/>
      <c r="C29" s="7"/>
      <c r="D29" s="14" t="s">
        <v>102</v>
      </c>
      <c r="E29" s="9" t="s">
        <v>100</v>
      </c>
      <c r="F29" s="9">
        <v>18648563815</v>
      </c>
      <c r="G29" s="9">
        <v>2106777958</v>
      </c>
      <c r="H29" s="15"/>
      <c r="I29" s="23"/>
    </row>
    <row r="30" ht="15" spans="1:9">
      <c r="A30" s="3"/>
      <c r="B30" s="11"/>
      <c r="C30" s="7"/>
      <c r="D30" s="14" t="s">
        <v>103</v>
      </c>
      <c r="E30" s="9" t="s">
        <v>100</v>
      </c>
      <c r="F30" s="20" t="s">
        <v>104</v>
      </c>
      <c r="G30" s="9">
        <v>484809632</v>
      </c>
      <c r="H30" s="15"/>
      <c r="I30" s="23"/>
    </row>
    <row r="31" ht="15" spans="1:9">
      <c r="A31" s="3"/>
      <c r="B31" s="11"/>
      <c r="C31" s="7"/>
      <c r="D31" s="14" t="s">
        <v>105</v>
      </c>
      <c r="E31" s="9" t="s">
        <v>100</v>
      </c>
      <c r="F31" s="9">
        <v>18847764197</v>
      </c>
      <c r="G31" s="9">
        <v>1687624302</v>
      </c>
      <c r="H31" s="15"/>
      <c r="I31" s="23"/>
    </row>
    <row r="32" ht="15" spans="1:9">
      <c r="A32" s="3"/>
      <c r="B32" s="11"/>
      <c r="C32" s="7"/>
      <c r="D32" s="14" t="s">
        <v>106</v>
      </c>
      <c r="E32" s="9" t="s">
        <v>107</v>
      </c>
      <c r="F32" s="21"/>
      <c r="G32" s="21"/>
      <c r="H32" s="15"/>
      <c r="I32" s="24"/>
    </row>
  </sheetData>
  <mergeCells count="33">
    <mergeCell ref="A2:A4"/>
    <mergeCell ref="A5:A7"/>
    <mergeCell ref="A8:A10"/>
    <mergeCell ref="A11:A13"/>
    <mergeCell ref="A14:A16"/>
    <mergeCell ref="A17:A19"/>
    <mergeCell ref="A20:A23"/>
    <mergeCell ref="A24:A27"/>
    <mergeCell ref="A28:A32"/>
    <mergeCell ref="B2:B4"/>
    <mergeCell ref="B5:B7"/>
    <mergeCell ref="B8:B10"/>
    <mergeCell ref="B11:B13"/>
    <mergeCell ref="B14:B16"/>
    <mergeCell ref="B17:B19"/>
    <mergeCell ref="B20:B23"/>
    <mergeCell ref="B24:B27"/>
    <mergeCell ref="B28:B32"/>
    <mergeCell ref="C2:C4"/>
    <mergeCell ref="C5:C7"/>
    <mergeCell ref="C8:C10"/>
    <mergeCell ref="C11:C13"/>
    <mergeCell ref="C14:C16"/>
    <mergeCell ref="C17:C19"/>
    <mergeCell ref="C20:C23"/>
    <mergeCell ref="C24:C27"/>
    <mergeCell ref="C28:C32"/>
    <mergeCell ref="I2:I4"/>
    <mergeCell ref="I11:I13"/>
    <mergeCell ref="I14:I16"/>
    <mergeCell ref="I17:I19"/>
    <mergeCell ref="I20:I23"/>
    <mergeCell ref="I28:I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各队报销情况统计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2023-04-12T08:09:00Z</dcterms:created>
  <dcterms:modified xsi:type="dcterms:W3CDTF">2024-08-26T10:44:49Z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