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<sst xmlns="http://schemas.openxmlformats.org/spreadsheetml/2006/main" count="62" uniqueCount="38">
  <si>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</si>
  <si>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</si>
  <si>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</si>
  <si>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</si>
  <si>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</si>
  <si>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</si>
  <si>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</si>
  <si>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</si>
  <si>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</si>
  <si>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</si>
  <si>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</si>
  <si>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</si>
  <si>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</si>
  <si>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</si>
  <si>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</si>
  <si>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</si>
  <si>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</si>
  <si>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</si>
  <si>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</si>
  <si>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</si>
  <si>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</si>
  <si>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</si>
  <si>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</si>
  <si>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</si>
  <si>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</si>
  <si>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</si>
  <si>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</si>
  <si>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</si>
  <si>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</si>
  <si>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收款人已确认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</si>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</sst>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4" fillId="0" borderId="1" xfId="4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4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4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3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0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7-&#28023;&#24072;-&#28023;&#22823;.docx" TargetMode="External"/><Relationship Id="rId48" Type="http://schemas.openxmlformats.org/officeDocument/2006/relationships/hyperlink" Target="&#24352;&#22025;&#20339;/2024-07-15-16-17-&#28023;&#24072;-&#28023;&#22823;/2024-07-16-&#28023;&#24072;-&#28023;&#22823;.docx" TargetMode="External"/><Relationship Id="rId47" Type="http://schemas.openxmlformats.org/officeDocument/2006/relationships/hyperlink" Target="&#24352;&#22025;&#20339;/2024-07-15-16-17-&#28023;&#24072;-&#28023;&#22823;/2024-07-15-&#28023;&#24072;-&#28023;&#22823;.docx" TargetMode="External"/><Relationship Id="rId46" Type="http://schemas.openxmlformats.org/officeDocument/2006/relationships/hyperlink" Target="&#24352;&#22025;&#20339;/2024-07-17-&#28023;&#22823;-&#28023;&#24072;/2024-07-17-&#28023;&#22823;-&#28023;&#24072;-&#21457;&#31080;.pdf" TargetMode="External"/><Relationship Id="rId45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4" Type="http://schemas.openxmlformats.org/officeDocument/2006/relationships/hyperlink" Target="&#24352;&#22025;&#20339;/2024-07-17-&#28023;&#22823;-&#28023;&#24072;/2024-07-17-&#28023;&#22823;-&#28023;&#24072;-&#35746;&#21333;.jpg" TargetMode="External"/><Relationship Id="rId43" Type="http://schemas.openxmlformats.org/officeDocument/2006/relationships/hyperlink" Target="&#24352;&#22025;&#20339;/2024-07-17-&#28023;&#22823;-&#28023;&#24072;/2024-07-17-&#28023;&#22823;-&#28023;&#24072;.docx" TargetMode="External"/><Relationship Id="rId42" Type="http://schemas.openxmlformats.org/officeDocument/2006/relationships/hyperlink" Target="&#25104;&#24535;&#36828;/2024-07-16-&#25104;&#24535;&#36828;-&#28023;&#22823;-&#28023;&#24072;-&#21457;&#31080;.pdf" TargetMode="External"/><Relationship Id="rId41" Type="http://schemas.openxmlformats.org/officeDocument/2006/relationships/hyperlink" Target="&#25104;&#24535;&#36828;/2024-07-16-&#25104;&#24535;&#36828;-&#28023;&#22823;-&#28023;&#24072;-&#20184;&#27454;.jpg" TargetMode="External"/><Relationship Id="rId40" Type="http://schemas.openxmlformats.org/officeDocument/2006/relationships/hyperlink" Target="&#25104;&#24535;&#36828;/2024-07-16-&#25104;&#24535;&#36828;-&#28023;&#22823;-&#28023;&#24072;-&#34892;&#31243;&#21333;.pdf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5104;&#24535;&#36828;/2024-07-16-&#25104;&#24535;&#36828;-&#28023;&#22823;-&#28023;&#24072;.docx" TargetMode="External"/><Relationship Id="rId38" Type="http://schemas.openxmlformats.org/officeDocument/2006/relationships/hyperlink" Target="&#24352;&#33402;&#40527;/2024-07-16-&#24352;&#33402;&#40527;-&#28023;&#24072;-&#28023;&#22823;.docx" TargetMode="External"/><Relationship Id="rId37" Type="http://schemas.openxmlformats.org/officeDocument/2006/relationships/hyperlink" Target="&#24352;&#33402;&#40527;/2024-07-16-&#24352;&#33402;&#40527;-&#28023;&#22823;-&#28023;&#24072;.docx" TargetMode="External"/><Relationship Id="rId36" Type="http://schemas.openxmlformats.org/officeDocument/2006/relationships/hyperlink" Target="&#24352;&#33402;&#40527;/2024-07-16-&#24352;&#33402;&#40527;-&#28023;&#22823;-&#28023;&#24072;-&#21457;&#31080;.pdf" TargetMode="External"/><Relationship Id="rId35" Type="http://schemas.openxmlformats.org/officeDocument/2006/relationships/hyperlink" Target="&#24352;&#33402;&#40527;/2024-07-16-&#24352;&#33402;&#40527;-&#28023;&#22823;-&#28023;&#24072;-&#20184;&#27454;&#35760;&#24405;.png" TargetMode="External"/><Relationship Id="rId34" Type="http://schemas.openxmlformats.org/officeDocument/2006/relationships/hyperlink" Target="&#24352;&#33402;&#40527;/2024-07-16-&#24352;&#33402;&#40527;-&#28023;&#22823;-&#28023;&#24072;-&#34892;&#31243;&#21333;.pdf" TargetMode="External"/><Relationship Id="rId33" Type="http://schemas.openxmlformats.org/officeDocument/2006/relationships/hyperlink" Target="&#24352;&#33402;&#40527;/2024-07-16-&#24352;&#33402;&#40527;-&#28023;&#24072;-&#28023;&#22823;-&#21457;&#31080;.pdf" TargetMode="External"/><Relationship Id="rId32" Type="http://schemas.openxmlformats.org/officeDocument/2006/relationships/hyperlink" Target="&#24352;&#33402;&#40527;/2024-07-16-&#24352;&#33402;&#40527;-&#28023;&#24072;-&#28023;&#22823;-&#34892;&#31243;&#21333;.pdf" TargetMode="External"/><Relationship Id="rId31" Type="http://schemas.openxmlformats.org/officeDocument/2006/relationships/hyperlink" Target="&#39759;&#37089;&#36784;/&#28404;&#28404;&#30005;&#23376;&#21457;&#31080;.pdf" TargetMode="External"/><Relationship Id="rId30" Type="http://schemas.openxmlformats.org/officeDocument/2006/relationships/hyperlink" Target="&#39759;&#37089;&#36784;/&#35746;&#21333;1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2.docx" TargetMode="External"/><Relationship Id="rId28" Type="http://schemas.openxmlformats.org/officeDocument/2006/relationships/hyperlink" Target="&#39759;&#37089;&#36784;/&#35746;&#21333;3.docx" TargetMode="External"/><Relationship Id="rId27" Type="http://schemas.openxmlformats.org/officeDocument/2006/relationships/hyperlink" Target="&#39759;&#37089;&#36784;/&#28404;&#28404;&#20986;&#34892;&#34892;&#31243;&#25253;&#38144;&#21333;.pdf" TargetMode="External"/><Relationship Id="rId26" Type="http://schemas.openxmlformats.org/officeDocument/2006/relationships/hyperlink" Target="&#22025;&#31435;&#21019;/&#35746;&#21333;&#25130;&#22270;1.png" TargetMode="External"/><Relationship Id="rId25" Type="http://schemas.openxmlformats.org/officeDocument/2006/relationships/hyperlink" Target="&#22269;&#36187;/&#36127;&#21387;&#30005;&#30913;-&#34945;&#28009;/&#22025;&#31435;&#21019;/&#35746;&#21333;&#25130;&#22270;2.png" TargetMode="External"/><Relationship Id="rId24" Type="http://schemas.openxmlformats.org/officeDocument/2006/relationships/hyperlink" Target="&#24352;&#33402;&#40527;/2024-07-16-&#24352;&#33402;&#40527;-&#28023;&#24072;-&#28023;&#22823;-&#20184;&#27454;&#35760;&#24405;.png" TargetMode="External"/><Relationship Id="rId23" Type="http://schemas.openxmlformats.org/officeDocument/2006/relationships/hyperlink" Target="&#39759;&#37089;&#36784;/&#35746;&#21333;1&#20184;&#27454;&#35760;&#24405;.jpg" TargetMode="External"/><Relationship Id="rId22" Type="http://schemas.openxmlformats.org/officeDocument/2006/relationships/hyperlink" Target="&#39759;&#37089;&#36784;/&#35746;&#21333;2&#20184;&#27454;&#35760;&#24405;.jpg" TargetMode="External"/><Relationship Id="rId21" Type="http://schemas.openxmlformats.org/officeDocument/2006/relationships/hyperlink" Target="&#39759;&#37089;&#36784;/&#35746;&#21333;3&#20184;&#27454;&#35760;&#24405;.jpg" TargetMode="External"/><Relationship Id="rId20" Type="http://schemas.openxmlformats.org/officeDocument/2006/relationships/hyperlink" Target="&#22269;&#36187;/&#36127;&#21387;&#30005;&#30913;-&#34945;&#28009;/&#22025;&#31435;&#21019;/&#35746;&#21333;&#25130;&#22270;1.png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25171;&#21360;&#26448;&#26009;.docx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zoomScale="145" zoomScaleNormal="145" workbookViewId="0">
      <pane ySplit="2" topLeftCell="A3" activePane="bottomLeft" state="frozen"/>
      <selection/>
      <selection pane="bottomLeft" activeCell="J14" sqref="J14:J17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3" t="s">
        <v>7</v>
      </c>
      <c r="I1" s="37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4"/>
      <c r="I2" s="38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5">
        <v>21.9</v>
      </c>
      <c r="F3" s="25">
        <v>21.9</v>
      </c>
      <c r="G3" s="26"/>
      <c r="H3" s="27">
        <f>IF(E3&lt;F3,E3,F3)</f>
        <v>21.9</v>
      </c>
      <c r="I3" s="26">
        <f>SUM(H3:H13)</f>
        <v>225.15</v>
      </c>
      <c r="J3" s="39" t="s">
        <v>14</v>
      </c>
      <c r="K3" s="40"/>
    </row>
    <row r="4" spans="1:11">
      <c r="A4" s="7">
        <f t="shared" si="0"/>
        <v>2</v>
      </c>
      <c r="B4" s="8" t="s">
        <v>11</v>
      </c>
      <c r="C4" s="9" t="s">
        <v>15</v>
      </c>
      <c r="D4" s="10" t="s">
        <v>13</v>
      </c>
      <c r="E4" s="25">
        <v>21.4</v>
      </c>
      <c r="F4" s="25">
        <v>21.4</v>
      </c>
      <c r="G4" s="26"/>
      <c r="H4" s="27">
        <f>IF(E4&lt;F4,E4,F4)</f>
        <v>21.4</v>
      </c>
      <c r="I4" s="26"/>
      <c r="J4" s="39" t="s">
        <v>16</v>
      </c>
      <c r="K4" s="40"/>
    </row>
    <row r="5" spans="1:11">
      <c r="A5" s="7">
        <f t="shared" si="0"/>
        <v>3</v>
      </c>
      <c r="B5" s="8" t="s">
        <v>11</v>
      </c>
      <c r="C5" s="9" t="s">
        <v>17</v>
      </c>
      <c r="D5" s="10" t="s">
        <v>13</v>
      </c>
      <c r="E5" s="25">
        <v>17.23</v>
      </c>
      <c r="F5" s="25">
        <v>17.23</v>
      </c>
      <c r="G5" s="26"/>
      <c r="H5" s="27">
        <f>IF(E5&lt;F5,E5,F5)</f>
        <v>17.23</v>
      </c>
      <c r="I5" s="26"/>
      <c r="J5" s="39" t="s">
        <v>18</v>
      </c>
      <c r="K5" s="40"/>
    </row>
    <row r="6" spans="1:11">
      <c r="A6" s="7">
        <f t="shared" si="0"/>
        <v>4</v>
      </c>
      <c r="B6" s="8" t="s">
        <v>11</v>
      </c>
      <c r="C6" s="9" t="s">
        <v>19</v>
      </c>
      <c r="D6" s="10" t="s">
        <v>13</v>
      </c>
      <c r="E6" s="25">
        <v>19.23</v>
      </c>
      <c r="F6" s="25">
        <v>19.23</v>
      </c>
      <c r="G6" s="26"/>
      <c r="H6" s="28">
        <f>IF(SUM(E6:E7)&lt;SUM(F6:F7),SUM(E6:E7),SUM(F6:F7))</f>
        <v>41.51</v>
      </c>
      <c r="I6" s="26"/>
      <c r="J6" s="8" t="s">
        <v>20</v>
      </c>
      <c r="K6" s="41"/>
    </row>
    <row r="7" spans="1:11">
      <c r="A7" s="7">
        <f t="shared" si="0"/>
        <v>5</v>
      </c>
      <c r="B7" s="8" t="s">
        <v>11</v>
      </c>
      <c r="C7" s="11" t="s">
        <v>21</v>
      </c>
      <c r="D7" s="12" t="s">
        <v>13</v>
      </c>
      <c r="E7" s="15">
        <v>22.28</v>
      </c>
      <c r="F7" s="15">
        <v>22.28</v>
      </c>
      <c r="G7" s="16"/>
      <c r="H7" s="29"/>
      <c r="I7" s="26"/>
      <c r="J7" s="8"/>
      <c r="K7" s="42"/>
    </row>
    <row r="8" spans="1:11">
      <c r="A8" s="7">
        <f t="shared" si="0"/>
        <v>6</v>
      </c>
      <c r="B8" s="13" t="s">
        <v>11</v>
      </c>
      <c r="C8" s="14" t="s">
        <v>22</v>
      </c>
      <c r="D8" s="15" t="s">
        <v>13</v>
      </c>
      <c r="E8" s="15">
        <v>24.55</v>
      </c>
      <c r="F8" s="30">
        <v>62.96</v>
      </c>
      <c r="G8" s="31"/>
      <c r="H8" s="27">
        <f>IF(SUM(E8:E10)&lt;F8,SUM(E8:E10),F8)</f>
        <v>62.96</v>
      </c>
      <c r="I8" s="26"/>
      <c r="J8" s="8" t="s">
        <v>23</v>
      </c>
      <c r="K8" s="41"/>
    </row>
    <row r="9" spans="1:11">
      <c r="A9" s="7">
        <f t="shared" si="0"/>
        <v>7</v>
      </c>
      <c r="B9" s="13" t="s">
        <v>24</v>
      </c>
      <c r="C9" s="14" t="s">
        <v>25</v>
      </c>
      <c r="D9" s="15"/>
      <c r="E9" s="15">
        <v>18.78</v>
      </c>
      <c r="F9" s="30"/>
      <c r="G9" s="31"/>
      <c r="H9" s="27"/>
      <c r="I9" s="26"/>
      <c r="J9" s="8"/>
      <c r="K9" s="43"/>
    </row>
    <row r="10" spans="1:11">
      <c r="A10" s="7">
        <f t="shared" si="0"/>
        <v>8</v>
      </c>
      <c r="B10" s="13" t="s">
        <v>24</v>
      </c>
      <c r="C10" s="14" t="s">
        <v>26</v>
      </c>
      <c r="D10" s="16"/>
      <c r="E10" s="15">
        <v>19.63</v>
      </c>
      <c r="F10" s="30"/>
      <c r="G10" s="31"/>
      <c r="H10" s="27"/>
      <c r="I10" s="26"/>
      <c r="J10" s="8"/>
      <c r="K10" s="42"/>
    </row>
    <row r="11" spans="1:11">
      <c r="A11" s="7">
        <f t="shared" si="0"/>
        <v>9</v>
      </c>
      <c r="B11" s="13" t="s">
        <v>11</v>
      </c>
      <c r="C11" s="14" t="s">
        <v>27</v>
      </c>
      <c r="D11" s="14" t="s">
        <v>13</v>
      </c>
      <c r="E11" s="15">
        <v>16.78</v>
      </c>
      <c r="F11" s="32">
        <v>16.78</v>
      </c>
      <c r="G11" s="31"/>
      <c r="H11" s="27">
        <f>IF(SUM(E11:E12)&lt;SUM(F11:F12),SUM(E11:E12),SUM(F11:F12))</f>
        <v>37.61</v>
      </c>
      <c r="I11" s="26"/>
      <c r="J11" s="8" t="s">
        <v>28</v>
      </c>
      <c r="K11" s="44" t="s">
        <v>29</v>
      </c>
    </row>
    <row r="12" spans="1:11">
      <c r="A12" s="7">
        <f t="shared" si="0"/>
        <v>10</v>
      </c>
      <c r="B12" s="13" t="s">
        <v>11</v>
      </c>
      <c r="C12" s="14" t="s">
        <v>30</v>
      </c>
      <c r="D12" s="17" t="s">
        <v>13</v>
      </c>
      <c r="E12" s="15">
        <v>20.83</v>
      </c>
      <c r="F12" s="32">
        <v>20.83</v>
      </c>
      <c r="G12" s="31"/>
      <c r="H12" s="27"/>
      <c r="I12" s="26"/>
      <c r="J12" s="8"/>
      <c r="K12" s="44"/>
    </row>
    <row r="13" spans="1:12">
      <c r="A13" s="7">
        <f t="shared" si="0"/>
        <v>11</v>
      </c>
      <c r="B13" s="13" t="s">
        <v>11</v>
      </c>
      <c r="C13" s="11" t="s">
        <v>31</v>
      </c>
      <c r="D13" s="12" t="s">
        <v>13</v>
      </c>
      <c r="E13" s="15">
        <v>22.54</v>
      </c>
      <c r="F13" s="15">
        <v>22.54</v>
      </c>
      <c r="G13" s="33"/>
      <c r="H13" s="27">
        <f>IF(E13&lt;F13,E13,F13)</f>
        <v>22.54</v>
      </c>
      <c r="I13" s="26"/>
      <c r="J13" s="39" t="s">
        <v>32</v>
      </c>
      <c r="K13" s="40"/>
      <c r="L13" s="2" t="s">
        <v>33</v>
      </c>
    </row>
    <row r="14" spans="1:11">
      <c r="A14" s="7">
        <f t="shared" si="0"/>
        <v>12</v>
      </c>
      <c r="B14" s="18" t="s">
        <v>24</v>
      </c>
      <c r="C14" s="19" t="s">
        <v>34</v>
      </c>
      <c r="D14" s="20" t="s">
        <v>13</v>
      </c>
      <c r="E14" s="34">
        <v>22.67</v>
      </c>
      <c r="F14" s="34">
        <v>22.67</v>
      </c>
      <c r="G14" s="18"/>
      <c r="H14" s="35">
        <f>IF(F14&lt;E14,F14,E14)</f>
        <v>22.67</v>
      </c>
      <c r="I14" s="45"/>
      <c r="J14" s="46" t="s">
        <v>35</v>
      </c>
      <c r="K14" s="46"/>
    </row>
    <row r="15" spans="1:11">
      <c r="A15" s="7">
        <f t="shared" si="0"/>
        <v>13</v>
      </c>
      <c r="B15" s="18" t="s">
        <v>36</v>
      </c>
      <c r="C15" s="19" t="s">
        <v>37</v>
      </c>
      <c r="D15" s="20" t="s">
        <v>13</v>
      </c>
      <c r="E15" s="34">
        <v>17.53</v>
      </c>
      <c r="F15" s="34">
        <v>53.39</v>
      </c>
      <c r="G15" s="18"/>
      <c r="H15" s="35">
        <f>IF(SUM(E15:E17)&lt;F15,SUM(E15:E17),F15)</f>
        <v>53.39</v>
      </c>
      <c r="I15" s="45"/>
      <c r="J15" s="46"/>
      <c r="K15" s="46"/>
    </row>
    <row r="16" spans="1:11">
      <c r="A16" s="7">
        <f t="shared" si="0"/>
        <v>14</v>
      </c>
      <c r="B16" s="18" t="s">
        <v>11</v>
      </c>
      <c r="C16" s="19" t="s">
        <v>37</v>
      </c>
      <c r="D16" s="21"/>
      <c r="E16" s="34">
        <v>19.72</v>
      </c>
      <c r="F16" s="36"/>
      <c r="G16" s="18"/>
      <c r="H16" s="35"/>
      <c r="I16" s="45"/>
      <c r="J16" s="46"/>
      <c r="K16" s="46"/>
    </row>
    <row r="17" spans="1:11">
      <c r="A17" s="7">
        <f t="shared" si="0"/>
        <v>15</v>
      </c>
      <c r="B17" s="18" t="s">
        <v>24</v>
      </c>
      <c r="C17" s="19" t="s">
        <v>37</v>
      </c>
      <c r="D17" s="21"/>
      <c r="E17" s="34">
        <v>16.14</v>
      </c>
      <c r="F17" s="36"/>
      <c r="G17" s="18"/>
      <c r="H17" s="35"/>
      <c r="I17" s="45"/>
      <c r="J17" s="46"/>
      <c r="K17" s="46"/>
    </row>
    <row r="18" spans="1:1">
      <c r="A18" s="22">
        <f t="shared" si="0"/>
        <v>16</v>
      </c>
    </row>
  </sheetData>
  <mergeCells count="17">
    <mergeCell ref="D8:D10"/>
    <mergeCell ref="D15:D17"/>
    <mergeCell ref="F8:F10"/>
    <mergeCell ref="F15:F17"/>
    <mergeCell ref="H6:H7"/>
    <mergeCell ref="H8:H10"/>
    <mergeCell ref="H11:H12"/>
    <mergeCell ref="H15:H17"/>
    <mergeCell ref="I3:I13"/>
    <mergeCell ref="J6:J7"/>
    <mergeCell ref="J8:J10"/>
    <mergeCell ref="J11:J12"/>
    <mergeCell ref="J14:J17"/>
    <mergeCell ref="K6:K7"/>
    <mergeCell ref="K8:K10"/>
    <mergeCell ref="K11:K12"/>
    <mergeCell ref="K14:K17"/>
  </mergeCells>
  <conditionalFormatting sqref="H13">
    <cfRule type="expression" dxfId="0" priority="1">
      <formula>MOD(ROW(#REF!),1+1)=0</formula>
    </cfRule>
  </conditionalFormatting>
  <conditionalFormatting sqref="A3:J3 A4:A18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6" display="22.28"/>
    <hyperlink ref="C7" r:id="rId19" display="海大-海师:姜一、盛璐豪、吴子龙"/>
    <hyperlink ref="D8" r:id="rId20" display="行程单"/>
    <hyperlink ref="E8" r:id="rId21" display="24.55"/>
    <hyperlink ref="E9" r:id="rId22" display="18.78"/>
    <hyperlink ref="E10" r:id="rId23" display="19.63"/>
    <hyperlink ref="E11" r:id="rId24" display="16.78"/>
    <hyperlink ref="D9" r:id="rId20"/>
    <hyperlink ref="D10" r:id="rId25"/>
    <hyperlink ref="D8:D9" r:id="rId26" display="行程单"/>
    <hyperlink ref="D8:D10" r:id="rId27" display="行程单"/>
    <hyperlink ref="C8" r:id="rId28" display="海大-海师:魏郡辰、严超，曾帅博"/>
    <hyperlink ref="C9" r:id="rId29" display="海大-海师:魏郡辰、严超"/>
    <hyperlink ref="C10" r:id="rId30" display="海师-海大:魏郡辰、严超、老师"/>
    <hyperlink ref="F8:F11" r:id="rId31" display="62.96"/>
    <hyperlink ref="D11" r:id="rId32" display="行程单"/>
    <hyperlink ref="F11" r:id="rId33" display="16.78"/>
    <hyperlink ref="D12" r:id="rId34" display="行程单"/>
    <hyperlink ref="E12" r:id="rId35" display="20.83"/>
    <hyperlink ref="F12" r:id="rId36" display="20.83"/>
    <hyperlink ref="C12" r:id="rId37" display="海大-海师:张艺鹏"/>
    <hyperlink ref="C11" r:id="rId38" display="海师-海大:张艺鹏、严超、颜丽娜、魏郡辰"/>
    <hyperlink ref="C13" r:id="rId39" display="海大-海师：成志远、张嘉佳、傅琦玮"/>
    <hyperlink ref="D13" r:id="rId40" display="行程单"/>
    <hyperlink ref="E13" r:id="rId41" display="22.54"/>
    <hyperlink ref="F13" r:id="rId42" display="22.54"/>
    <hyperlink ref="C14" r:id="rId43" display="海大-海师: 张嘉佳、成志远、傅琦玮"/>
    <hyperlink ref="D14" r:id="rId44" display="行程单"/>
    <hyperlink ref="E14" r:id="rId45" display="22.67"/>
    <hyperlink ref="F14" r:id="rId46" display="22.67"/>
    <hyperlink ref="C15" r:id="rId47" display="海师-海大: 张嘉佳、成志远、傅琦玮"/>
    <hyperlink ref="C16" r:id="rId48" display="海师-海大: 张嘉佳、成志远、傅琦玮"/>
    <hyperlink ref="C17" r:id="rId49" display="海师-海大: 张嘉佳、成志远、傅琦玮"/>
    <hyperlink ref="D15:D17" r:id="rId50" display="行程单"/>
    <hyperlink ref="E15" r:id="rId51" display="17.53"/>
    <hyperlink ref="E16" r:id="rId52" display="19.72"/>
    <hyperlink ref="E17" r:id="rId53" display="16.14"/>
    <hyperlink ref="F15:F17" r:id="rId54" display="53.39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2023-04-12T16:09:00Z</dcterms:created>
  <dcterms:modified xsi:type="dcterms:W3CDTF">2024-09-07T23:13:00Z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