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<sst xmlns="http://schemas.openxmlformats.org/spreadsheetml/2006/main" count="315" uniqueCount="167">
  <si>
    <t>编号</t>
  </si>
  <si>
    <t>日期(小注)</t>
  </si>
  <si>
    <t>简述</t>
  </si>
  <si>
    <t>订单</t>
  </si>
  <si>
    <t>支付记录</t>
  </si>
  <si>
    <t>发票</t>
  </si>
  <si>
    <t>验真</t>
  </si>
  <si>
    <t>小计</t>
  </si>
  <si>
    <t>总额</t>
  </si>
  <si>
    <t>收款人</t>
  </si>
  <si>
    <t>状态</t>
  </si>
  <si>
    <t>2024.7.25</t>
  </si>
  <si>
    <t>嘉立创-3d打印件1</t>
  </si>
  <si>
    <t>33.01</t>
  </si>
  <si>
    <t>成志远</t>
  </si>
  <si>
    <t>收款人已确认</t>
  </si>
  <si>
    <t>2024.5.3</t>
  </si>
  <si>
    <t>嘉立创-3d打印件2</t>
  </si>
  <si>
    <t>8.45</t>
  </si>
  <si>
    <t>2024.6.3</t>
  </si>
  <si>
    <t>泰庆电子-越野胎1</t>
  </si>
  <si>
    <t>292.05</t>
  </si>
  <si>
    <t>2024.5.11</t>
  </si>
  <si>
    <t>泰庆电子-越野胎2</t>
  </si>
  <si>
    <t>2024.7.18</t>
  </si>
  <si>
    <t>泰庆电子-支架</t>
  </si>
  <si>
    <t>郝旭光</t>
  </si>
  <si>
    <t>呆萌侠-电感</t>
  </si>
  <si>
    <t>2024.7.22</t>
  </si>
  <si>
    <t>单点激光</t>
  </si>
  <si>
    <t>zave-xt30</t>
  </si>
  <si>
    <t>2024.4.17</t>
  </si>
  <si>
    <t>zave-xt60</t>
  </si>
  <si>
    <t>2024.7.27</t>
  </si>
  <si>
    <t>毛巾</t>
  </si>
  <si>
    <t>2024.8.7</t>
  </si>
  <si>
    <t>电位器</t>
  </si>
  <si>
    <t>2024.8.10</t>
  </si>
  <si>
    <t>魔术贴</t>
  </si>
  <si>
    <t>2024.7.12</t>
  </si>
  <si>
    <t>轮胎</t>
  </si>
  <si>
    <t>博思-车模</t>
  </si>
  <si>
    <t>2024.8.14</t>
  </si>
  <si>
    <t>博思-电机1</t>
  </si>
  <si>
    <t>2024.7.11</t>
  </si>
  <si>
    <t>博思-电机2</t>
  </si>
  <si>
    <t>2024.3.22</t>
  </si>
  <si>
    <t>黒胎</t>
  </si>
  <si>
    <t>黒胎-补拍</t>
  </si>
  <si>
    <t>2024.7.23</t>
  </si>
  <si>
    <t>龙邱科技-支架</t>
  </si>
  <si>
    <t>龙邱科技-电机</t>
  </si>
  <si>
    <t>2024.5.15</t>
  </si>
  <si>
    <t>逐飞科技-tof</t>
  </si>
  <si>
    <t>逐飞科技-芯片</t>
  </si>
  <si>
    <t>2024.3.17</t>
  </si>
  <si>
    <t>逐飞科技-电池1</t>
  </si>
  <si>
    <t>逐飞科技电池2</t>
  </si>
  <si>
    <t>2024.5.8</t>
  </si>
  <si>
    <t>逐飞科技-核心板</t>
  </si>
  <si>
    <t>2024.8.9</t>
  </si>
  <si>
    <t>亚克力板</t>
  </si>
  <si>
    <t>傅琦玮</t>
  </si>
  <si>
    <t>2024.7.28</t>
  </si>
  <si>
    <t>电机</t>
  </si>
  <si>
    <t>2024.6.27</t>
  </si>
  <si>
    <t>编码器</t>
  </si>
  <si>
    <t>TOF</t>
  </si>
  <si>
    <t>2024-04-17</t>
  </si>
  <si>
    <t>boisoi旗舰店-滑动变阻器</t>
  </si>
  <si>
    <t>张嘉佳
3022.27</t>
  </si>
  <si>
    <t>2024-07-04</t>
  </si>
  <si>
    <t>nfs旗舰店-配重</t>
  </si>
  <si>
    <t>2024-07-05</t>
  </si>
  <si>
    <t>risym旗舰店-6pin接口</t>
  </si>
  <si>
    <t>telesky旗舰店-双排排母</t>
  </si>
  <si>
    <t>2024-07-27</t>
  </si>
  <si>
    <t>zave旗舰店-高精度滑阻</t>
  </si>
  <si>
    <t>2024-08-09</t>
  </si>
  <si>
    <t>艾速旗舰店-软排线</t>
  </si>
  <si>
    <t>2024-06-18</t>
  </si>
  <si>
    <t>呆萌侠电子科技-黄电感1</t>
  </si>
  <si>
    <t>2024-06-04</t>
  </si>
  <si>
    <t>呆萌侠电子科技-黄电感2</t>
  </si>
  <si>
    <t>德是宝旗舰店-立式交错排母</t>
  </si>
  <si>
    <t>2024-07-26</t>
  </si>
  <si>
    <t>二牛机器人工作室-硅胶胎1</t>
  </si>
  <si>
    <t>2024-08-10</t>
  </si>
  <si>
    <t>二牛机器人工作室-硅胶胎2</t>
  </si>
  <si>
    <t>广东荣缆-红黑线</t>
  </si>
  <si>
    <t>深圳市宏盛发电子-滑动变阻器</t>
  </si>
  <si>
    <t>2024-08-06</t>
  </si>
  <si>
    <t>科泰盛威电子-tps54202</t>
  </si>
  <si>
    <t>2024-03-02</t>
  </si>
  <si>
    <t>欧贝顿旗舰店-1n5819</t>
  </si>
  <si>
    <t>欧贝顿旗舰店-0402</t>
  </si>
  <si>
    <t>欧贝顿旗舰店-0603</t>
  </si>
  <si>
    <t>2024-05-22</t>
  </si>
  <si>
    <t>三丽佳电子-2.4排线</t>
  </si>
  <si>
    <t>2024-03-12</t>
  </si>
  <si>
    <t>深圳市泰德立电子-mos1</t>
  </si>
  <si>
    <t>2023-06-28</t>
  </si>
  <si>
    <t>深圳市泰德立电子-mos2</t>
  </si>
  <si>
    <t>2023-07-08</t>
  </si>
  <si>
    <t>深圳市泰德立电子-mos3</t>
  </si>
  <si>
    <t>2023-05-29</t>
  </si>
  <si>
    <t>深圳市泰德立电子-mos4</t>
  </si>
  <si>
    <t>泰庆电子-电磁杆</t>
  </si>
  <si>
    <t>泰庆电子-硅胶胎</t>
  </si>
  <si>
    <t>2024-03-01</t>
  </si>
  <si>
    <t>深圳市泰芯电子元器件-spx2940</t>
  </si>
  <si>
    <t>2024-09-03</t>
  </si>
  <si>
    <t>深圳市泰芯电子元器件-spx2940-税费.doc</t>
  </si>
  <si>
    <t>深圳市芯鸿诺电子-排线接口5</t>
  </si>
  <si>
    <t>深圳市芯鸿诺电子-排线接口2</t>
  </si>
  <si>
    <t>2024-04-21</t>
  </si>
  <si>
    <t>深圳市芯鸿诺电子-排线接口1</t>
  </si>
  <si>
    <t>深圳市芯鸿诺电子-排线接口4</t>
  </si>
  <si>
    <t xml:space="preserve"> </t>
  </si>
  <si>
    <t>深圳市芯鸿诺电子-排线接口3</t>
  </si>
  <si>
    <t>深圳市芯源通电子-6pinfpc转接口</t>
  </si>
  <si>
    <t>2024-01-03</t>
  </si>
  <si>
    <t>欣欣向荣电子-4377 1</t>
  </si>
  <si>
    <t>2023-05-28</t>
  </si>
  <si>
    <t>欣欣向荣电子-4377 2</t>
  </si>
  <si>
    <t>2024-03-26</t>
  </si>
  <si>
    <t>欣欣向荣电子-4377 3</t>
  </si>
  <si>
    <t>20224-03-24</t>
  </si>
  <si>
    <t>欣欣向荣电子-mos 1</t>
  </si>
  <si>
    <t>欣欣向荣电子-mos 2</t>
  </si>
  <si>
    <t>深圳市优信电子-tps54202</t>
  </si>
  <si>
    <t>2024-05-16</t>
  </si>
  <si>
    <t>深圳市优信电子-室外测距模块</t>
  </si>
  <si>
    <t>2024-08-15</t>
  </si>
  <si>
    <t>域能旗舰店-fpc转接板</t>
  </si>
  <si>
    <t>深圳市众睿达电子-功率电感</t>
  </si>
  <si>
    <t>逐飞科技-大屏幕</t>
  </si>
  <si>
    <t>2024-03-24</t>
  </si>
  <si>
    <t>逐飞科技-电容</t>
  </si>
  <si>
    <t>2024-07-06</t>
  </si>
  <si>
    <t>逐飞科技-运放</t>
  </si>
  <si>
    <t>逐飞科技-电机</t>
  </si>
  <si>
    <t>逐飞科技-屏幕 编码器</t>
  </si>
  <si>
    <t>2024-08-07</t>
  </si>
  <si>
    <t>嘉立创-转接板</t>
  </si>
  <si>
    <t>491.79</t>
  </si>
  <si>
    <t>2024-04-15</t>
  </si>
  <si>
    <t>嘉立创-错版</t>
  </si>
  <si>
    <t>2024-07-09</t>
  </si>
  <si>
    <t>嘉立创-运放1</t>
  </si>
  <si>
    <t>嘉立创-运放2</t>
  </si>
  <si>
    <t>2024-04-03</t>
  </si>
  <si>
    <t>嘉立创-运放3</t>
  </si>
  <si>
    <t>2024-08-04</t>
  </si>
  <si>
    <t>嘉立创-电感支架1</t>
  </si>
  <si>
    <t>嘉立创-电感支架2</t>
  </si>
  <si>
    <t>2024-06-14</t>
  </si>
  <si>
    <t>嘉立创-电感支架3</t>
  </si>
  <si>
    <t>嘉立创-电感支架4</t>
  </si>
  <si>
    <t>嘉立创-电感支架5</t>
  </si>
  <si>
    <t>嘉立创-主驱1</t>
  </si>
  <si>
    <t>2024-04-16</t>
  </si>
  <si>
    <t>嘉立创-主驱2</t>
  </si>
  <si>
    <t>2024-02-25</t>
  </si>
  <si>
    <t>嘉立创-主驱3</t>
  </si>
  <si>
    <t>2024-08-11</t>
  </si>
  <si>
    <t>嘉立创-加急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</si>
</sst>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4" fillId="34" borderId="9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5" borderId="9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17" borderId="12" applyNumberFormat="0" applyAlignment="0" applyProtection="0">
      <alignment vertical="center"/>
    </xf>
    <xf numFmtId="0" fontId="17" fillId="15" borderId="11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</cellStyleXfs>
  <cellXfs count="56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4" fillId="0" borderId="1" xfId="41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5" fillId="0" borderId="1" xfId="41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3" fillId="0" borderId="2" xfId="41" applyNumberFormat="1" applyFont="1" applyBorder="1">
      <alignment vertical="center"/>
    </xf>
    <xf numFmtId="49" fontId="3" fillId="0" borderId="2" xfId="4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4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0" xfId="41" applyFont="1" applyBorder="1">
      <alignment vertical="center"/>
    </xf>
    <xf numFmtId="49" fontId="4" fillId="0" borderId="1" xfId="41" applyNumberFormat="1" applyFont="1" applyBorder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4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41" applyNumberFormat="1" applyBorder="1" applyAlignment="1">
      <alignment horizontal="center" vertical="center"/>
    </xf>
    <xf numFmtId="0" fontId="4" fillId="3" borderId="1" xfId="41" applyNumberFormat="1" applyFont="1" applyFill="1" applyBorder="1" applyAlignment="1">
      <alignment horizontal="center" vertical="center"/>
    </xf>
    <xf numFmtId="0" fontId="3" fillId="0" borderId="2" xfId="41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vertical="center"/>
    </xf>
    <xf numFmtId="0" fontId="1" fillId="0" borderId="2" xfId="0" applyNumberFormat="1" applyFont="1" applyBorder="1" applyAlignment="1">
      <alignment horizontal="center" vertical="center"/>
    </xf>
    <xf numFmtId="0" fontId="4" fillId="0" borderId="0" xfId="41" applyNumberFormat="1" applyFont="1" applyBorder="1" applyAlignment="1">
      <alignment horizontal="center" vertical="center"/>
    </xf>
    <xf numFmtId="176" fontId="4" fillId="0" borderId="1" xfId="41" applyNumberFormat="1" applyFont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0" fillId="0" borderId="0" xfId="0" applyNumberFormat="1">
      <alignment vertical="center"/>
    </xf>
    <xf numFmtId="49" fontId="0" fillId="4" borderId="1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/>
    </xf>
    <xf numFmtId="49" fontId="4" fillId="0" borderId="1" xfId="41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&#40857;&#37041;&#31185;&#25216;&#27773;&#36710;&#30005;&#23376;&#19987;&#19994;&#24215;\&#21457;&#31080;.pdf" TargetMode="External"/><Relationship Id="rId98" Type="http://schemas.openxmlformats.org/officeDocument/2006/relationships/hyperlink" Target="&#40857;&#37041;&#31185;&#25216;&#27773;&#36710;&#30005;&#23376;&#19987;&#19994;&#24215;\&#20184;&#27454;&#35760;&#24405;.jpg" TargetMode="External"/><Relationship Id="rId97" Type="http://schemas.openxmlformats.org/officeDocument/2006/relationships/hyperlink" Target="&#40857;&#37041;&#31185;&#25216;&#27773;&#36710;&#30005;&#23376;&#19987;&#19994;&#24215;\&#35746;&#21333;.jpg" TargetMode="External"/><Relationship Id="rId96" Type="http://schemas.openxmlformats.org/officeDocument/2006/relationships/hyperlink" Target="&#40857;&#37041;&#31185;&#25216;&#27773;&#36710;&#30005;&#23376;&#19987;&#19994;&#24215;\&#35746;&#21333;1.doc" TargetMode="External"/><Relationship Id="rId95" Type="http://schemas.openxmlformats.org/officeDocument/2006/relationships/hyperlink" Target="&#24040;&#33945;&#26071;&#33328;&#24215;\&#21457;&#31080;1.pdf" TargetMode="External"/><Relationship Id="rId94" Type="http://schemas.openxmlformats.org/officeDocument/2006/relationships/hyperlink" Target="&#24040;&#33945;&#26071;&#33328;&#24215;\&#20184;&#27454;&#35760;&#24405;.jpg" TargetMode="External"/><Relationship Id="rId93" Type="http://schemas.openxmlformats.org/officeDocument/2006/relationships/hyperlink" Target="&#24040;&#33945;&#26071;&#33328;&#24215;\&#35746;&#21333;&#35814;&#24773; .jpg" TargetMode="External"/><Relationship Id="rId92" Type="http://schemas.openxmlformats.org/officeDocument/2006/relationships/hyperlink" Target="&#24040;&#33945;&#26071;&#33328;&#24215;\&#35746;&#21333;1.doc" TargetMode="External"/><Relationship Id="rId91" Type="http://schemas.openxmlformats.org/officeDocument/2006/relationships/hyperlink" Target="&#36880;&#39134;&#31185;&#25216;\&#26680;&#24515;&#26495;.pdf" TargetMode="External"/><Relationship Id="rId90" Type="http://schemas.openxmlformats.org/officeDocument/2006/relationships/hyperlink" Target="&#36880;&#39134;&#31185;&#25216;\&#26680;&#24515;&#26495;&#20184;&#27454;.jpg" TargetMode="External"/><Relationship Id="rId9" Type="http://schemas.openxmlformats.org/officeDocument/2006/relationships/hyperlink" Target="&#27888;&#24198;&#30005;&#23376;\&#36234;&#37326;&#32974;1.docx" TargetMode="External"/><Relationship Id="rId89" Type="http://schemas.openxmlformats.org/officeDocument/2006/relationships/hyperlink" Target="&#36880;&#39134;&#31185;&#25216;\&#26680;&#24515;&#26495;&#35746;&#21333;.jpg" TargetMode="External"/><Relationship Id="rId88" Type="http://schemas.openxmlformats.org/officeDocument/2006/relationships/hyperlink" Target="&#36880;&#39134;&#31185;&#25216;\&#26680;&#24515;&#26495;.docx" TargetMode="External"/><Relationship Id="rId87" Type="http://schemas.openxmlformats.org/officeDocument/2006/relationships/hyperlink" Target="&#36880;&#39134;&#31185;&#25216;\&#30005;&#27744;2.pdf" TargetMode="External"/><Relationship Id="rId86" Type="http://schemas.openxmlformats.org/officeDocument/2006/relationships/hyperlink" Target="&#36880;&#39134;&#31185;&#25216;\&#30005;&#27744;1.pdf" TargetMode="External"/><Relationship Id="rId85" Type="http://schemas.openxmlformats.org/officeDocument/2006/relationships/hyperlink" Target="&#36880;&#39134;&#31185;&#25216;\&#33455;&#29255;&#31561;.pdf" TargetMode="External"/><Relationship Id="rId84" Type="http://schemas.openxmlformats.org/officeDocument/2006/relationships/hyperlink" Target="&#36880;&#39134;&#31185;&#25216;\&#33455;&#29255;&#20184;&#27454;.jpg" TargetMode="External"/><Relationship Id="rId83" Type="http://schemas.openxmlformats.org/officeDocument/2006/relationships/hyperlink" Target="&#36880;&#39134;&#31185;&#25216;\&#30005;&#27744;&#20184;&#27454;1.jpg" TargetMode="External"/><Relationship Id="rId82" Type="http://schemas.openxmlformats.org/officeDocument/2006/relationships/hyperlink" Target="&#36880;&#39134;&#31185;&#25216;\&#30005;&#27744;&#20184;&#27454;2 (2).jpg" TargetMode="External"/><Relationship Id="rId81" Type="http://schemas.openxmlformats.org/officeDocument/2006/relationships/hyperlink" Target="&#36880;&#39134;&#31185;&#25216;\&#30005;&#27744;&#35746;&#21333;2 (2).jpg" TargetMode="External"/><Relationship Id="rId80" Type="http://schemas.openxmlformats.org/officeDocument/2006/relationships/hyperlink" Target="&#36880;&#39134;&#31185;&#25216;\&#30005;&#27744;&#35746;&#21333;1.jpg" TargetMode="External"/><Relationship Id="rId8" Type="http://schemas.openxmlformats.org/officeDocument/2006/relationships/hyperlink" Target="&#22025;&#31435;&#21019;\3d&#25171;&#21360;&#20214;2.docx" TargetMode="External"/><Relationship Id="rId79" Type="http://schemas.openxmlformats.org/officeDocument/2006/relationships/hyperlink" Target="&#36880;&#39134;&#31185;&#25216;\&#33455;&#29255;&#35746;&#21333;.jpg" TargetMode="External"/><Relationship Id="rId78" Type="http://schemas.openxmlformats.org/officeDocument/2006/relationships/hyperlink" Target="&#36880;&#39134;&#31185;&#25216;\&#30005;&#27744;2.docx" TargetMode="External"/><Relationship Id="rId77" Type="http://schemas.openxmlformats.org/officeDocument/2006/relationships/hyperlink" Target="&#36880;&#39134;&#31185;&#25216;\&#30005;&#27744;1.docx" TargetMode="External"/><Relationship Id="rId76" Type="http://schemas.openxmlformats.org/officeDocument/2006/relationships/hyperlink" Target="&#36880;&#39134;&#31185;&#25216;\&#33455;&#29255;.docx" TargetMode="External"/><Relationship Id="rId75" Type="http://schemas.openxmlformats.org/officeDocument/2006/relationships/hyperlink" Target="&#36880;&#39134;&#31185;&#25216;\tof+&#36991;&#38556;.pdf" TargetMode="External"/><Relationship Id="rId74" Type="http://schemas.openxmlformats.org/officeDocument/2006/relationships/hyperlink" Target="&#36880;&#39134;&#31185;&#25216;\tof+&#36991;&#38556;&#20184;&#27454;.jpg" TargetMode="External"/><Relationship Id="rId73" Type="http://schemas.openxmlformats.org/officeDocument/2006/relationships/hyperlink" Target="&#36880;&#39134;&#31185;&#25216;\tof+&#36991;&#38556;&#35746;&#21333;.jpg" TargetMode="External"/><Relationship Id="rId72" Type="http://schemas.openxmlformats.org/officeDocument/2006/relationships/hyperlink" Target="&#36880;&#39134;&#31185;&#25216;\tof+&#36991;&#38556;.docx" TargetMode="External"/><Relationship Id="rId71" Type="http://schemas.openxmlformats.org/officeDocument/2006/relationships/hyperlink" Target="&#40857;&#37041;&#31185;&#25216;\&#30005;&#26426;&#21457;&#31080;.pdf" TargetMode="External"/><Relationship Id="rId70" Type="http://schemas.openxmlformats.org/officeDocument/2006/relationships/hyperlink" Target="&#40857;&#37041;&#31185;&#25216;\&#30005;&#26426;&#20184;&#27454;.jpg" TargetMode="External"/><Relationship Id="rId7" Type="http://schemas.openxmlformats.org/officeDocument/2006/relationships/hyperlink" Target="&#22025;&#31435;&#21019;\3d&#25171;&#21360;&#20214;2.pdf" TargetMode="External"/><Relationship Id="rId69" Type="http://schemas.openxmlformats.org/officeDocument/2006/relationships/hyperlink" Target="&#40857;&#37041;&#31185;&#25216;\&#30005;&#26426;&#35746;&#21333;.jpg" TargetMode="External"/><Relationship Id="rId68" Type="http://schemas.openxmlformats.org/officeDocument/2006/relationships/hyperlink" Target="&#40857;&#37041;&#31185;&#25216;\&#30005;&#26426;.docx" TargetMode="External"/><Relationship Id="rId67" Type="http://schemas.openxmlformats.org/officeDocument/2006/relationships/hyperlink" Target="&#40857;&#37041;&#31185;&#25216;\&#25903;&#26550;&#21457;&#31080;.pdf" TargetMode="External"/><Relationship Id="rId66" Type="http://schemas.openxmlformats.org/officeDocument/2006/relationships/hyperlink" Target="&#40857;&#37041;&#31185;&#25216;\&#25903;&#26550;&#20184;&#27454;.jpg" TargetMode="External"/><Relationship Id="rId65" Type="http://schemas.openxmlformats.org/officeDocument/2006/relationships/hyperlink" Target="&#40857;&#37041;&#31185;&#25216;\&#25903;&#26550;&#35746;&#21333;.jpg" TargetMode="External"/><Relationship Id="rId64" Type="http://schemas.openxmlformats.org/officeDocument/2006/relationships/hyperlink" Target="&#40857;&#37041;&#31185;&#25216;\&#25903;&#26550;.docx" TargetMode="External"/><Relationship Id="rId63" Type="http://schemas.openxmlformats.org/officeDocument/2006/relationships/hyperlink" Target="&#36718;&#32974;\&#40658;&#32974;&#20184;&#27454;1.jpg" TargetMode="External"/><Relationship Id="rId62" Type="http://schemas.openxmlformats.org/officeDocument/2006/relationships/hyperlink" Target="&#36718;&#32974;\&#40658;&#32974;&#35746;&#21333;1.jpg" TargetMode="External"/><Relationship Id="rId61" Type="http://schemas.openxmlformats.org/officeDocument/2006/relationships/hyperlink" Target="&#36718;&#32974;\&#40658;&#32974;.docx" TargetMode="External"/><Relationship Id="rId60" Type="http://schemas.openxmlformats.org/officeDocument/2006/relationships/hyperlink" Target="zava\xt60&#21457;&#31080;.pdf" TargetMode="External"/><Relationship Id="rId6" Type="http://schemas.openxmlformats.org/officeDocument/2006/relationships/hyperlink" Target="&#22025;&#31435;&#21019;\3d&#25171;&#21360;&#20184;&#27454;2.jpg" TargetMode="External"/><Relationship Id="rId59" Type="http://schemas.openxmlformats.org/officeDocument/2006/relationships/hyperlink" Target="zava\xt30&#21457;&#31080;.pdf" TargetMode="External"/><Relationship Id="rId58" Type="http://schemas.openxmlformats.org/officeDocument/2006/relationships/hyperlink" Target="&#21338;&#24605;\&#30005;&#26426;&#20184;&#27454;2.jpg" TargetMode="External"/><Relationship Id="rId57" Type="http://schemas.openxmlformats.org/officeDocument/2006/relationships/hyperlink" Target="&#21338;&#24605;\&#30005;&#26426;&#20184;&#27454;1.jpg" TargetMode="External"/><Relationship Id="rId56" Type="http://schemas.openxmlformats.org/officeDocument/2006/relationships/hyperlink" Target="&#21338;&#24605;\&#30005;&#26426;&#35746;&#21333;2.jpg" TargetMode="External"/><Relationship Id="rId55" Type="http://schemas.openxmlformats.org/officeDocument/2006/relationships/hyperlink" Target="&#21338;&#24605;\&#30005;&#26426;&#35746;&#21333;1.jpg" TargetMode="External"/><Relationship Id="rId54" Type="http://schemas.openxmlformats.org/officeDocument/2006/relationships/hyperlink" Target="&#21338;&#24605;\&#30005;&#26426;2.docx" TargetMode="External"/><Relationship Id="rId53" Type="http://schemas.openxmlformats.org/officeDocument/2006/relationships/hyperlink" Target="&#21338;&#24605;\&#30005;&#26426;1.docx" TargetMode="External"/><Relationship Id="rId52" Type="http://schemas.openxmlformats.org/officeDocument/2006/relationships/hyperlink" Target="&#21338;&#24605;\&#21457;&#31080;.pdf" TargetMode="External"/><Relationship Id="rId51" Type="http://schemas.openxmlformats.org/officeDocument/2006/relationships/hyperlink" Target="&#21338;&#24605;\&#36710;&#27169;&#20184;&#27454;.jpg" TargetMode="External"/><Relationship Id="rId50" Type="http://schemas.openxmlformats.org/officeDocument/2006/relationships/hyperlink" Target="&#21338;&#24605;\&#36710;&#27169;&#35746;&#21333;.jpg" TargetMode="External"/><Relationship Id="rId5" Type="http://schemas.openxmlformats.org/officeDocument/2006/relationships/hyperlink" Target="&#22025;&#31435;&#21019;\3d&#25171;&#21360;&#35746;&#21333;2.png" TargetMode="External"/><Relationship Id="rId49" Type="http://schemas.openxmlformats.org/officeDocument/2006/relationships/hyperlink" Target="&#21338;&#24605;\&#36710;&#27169;.docx" TargetMode="External"/><Relationship Id="rId48" Type="http://schemas.openxmlformats.org/officeDocument/2006/relationships/hyperlink" Target="&#36718;&#32974;\&#21457;&#31080;.pdf" TargetMode="External"/><Relationship Id="rId47" Type="http://schemas.openxmlformats.org/officeDocument/2006/relationships/hyperlink" Target="&#36718;&#32974;\&#20184;&#27454;.jpg" TargetMode="External"/><Relationship Id="rId46" Type="http://schemas.openxmlformats.org/officeDocument/2006/relationships/hyperlink" Target="&#36718;&#32974;\&#35746;&#21333;.jpg" TargetMode="External"/><Relationship Id="rId45" Type="http://schemas.openxmlformats.org/officeDocument/2006/relationships/hyperlink" Target="&#36718;&#32974;\&#36718;&#32974;.docx" TargetMode="External"/><Relationship Id="rId44" Type="http://schemas.openxmlformats.org/officeDocument/2006/relationships/hyperlink" Target="&#39764;&#26415;&#36148;\&#21457;&#31080;.pdf" TargetMode="External"/><Relationship Id="rId43" Type="http://schemas.openxmlformats.org/officeDocument/2006/relationships/hyperlink" Target="&#39764;&#26415;&#36148;\&#20184;&#27454;.jpg" TargetMode="External"/><Relationship Id="rId42" Type="http://schemas.openxmlformats.org/officeDocument/2006/relationships/hyperlink" Target="&#39764;&#26415;&#36148;\&#35746;&#21333;.jpg" TargetMode="External"/><Relationship Id="rId41" Type="http://schemas.openxmlformats.org/officeDocument/2006/relationships/hyperlink" Target="&#39764;&#26415;&#36148;\&#39764;&#26415;&#36148;.docx" TargetMode="External"/><Relationship Id="rId40" Type="http://schemas.openxmlformats.org/officeDocument/2006/relationships/hyperlink" Target="auwah\&#21457;&#31080;.pdf" TargetMode="External"/><Relationship Id="rId4" Type="http://schemas.openxmlformats.org/officeDocument/2006/relationships/hyperlink" Target="&#22025;&#31435;&#21019;\3d&#25171;&#21360;&#20214;1.pdf" TargetMode="External"/><Relationship Id="rId39" Type="http://schemas.openxmlformats.org/officeDocument/2006/relationships/hyperlink" Target="auwah\&#20184;&#27454;.jpg" TargetMode="External"/><Relationship Id="rId38" Type="http://schemas.openxmlformats.org/officeDocument/2006/relationships/hyperlink" Target="auwah\&#35746;&#21333;.jpg" TargetMode="External"/><Relationship Id="rId37" Type="http://schemas.openxmlformats.org/officeDocument/2006/relationships/hyperlink" Target="auwah\&#30005;&#20301;&#22120;.docx" TargetMode="External"/><Relationship Id="rId36" Type="http://schemas.openxmlformats.org/officeDocument/2006/relationships/hyperlink" Target="&#27611;&#24062;\&#21457;&#31080;.pdf" TargetMode="External"/><Relationship Id="rId35" Type="http://schemas.openxmlformats.org/officeDocument/2006/relationships/hyperlink" Target="&#27611;&#24062;\&#20184;&#27454;.jpg" TargetMode="External"/><Relationship Id="rId34" Type="http://schemas.openxmlformats.org/officeDocument/2006/relationships/hyperlink" Target="&#27611;&#24062;\&#35746;&#21333;.jpg" TargetMode="External"/><Relationship Id="rId33" Type="http://schemas.openxmlformats.org/officeDocument/2006/relationships/hyperlink" Target="&#27611;&#24062;\&#27611;&#24062;.docx" TargetMode="External"/><Relationship Id="rId322" Type="http://schemas.openxmlformats.org/officeDocument/2006/relationships/hyperlink" Target="&#36718;&#32974;/&#40658;&#32974;-&#21457;&#31080;.jpg" TargetMode="External"/><Relationship Id="rId321" Type="http://schemas.openxmlformats.org/officeDocument/2006/relationships/hyperlink" Target="&#26495;&#23376;\5533605A_491.79_20240905.pdf" TargetMode="External"/><Relationship Id="rId320" Type="http://schemas.openxmlformats.org/officeDocument/2006/relationships/hyperlink" Target="&#26495;&#23376;\79\&#21152;&#24613;.doc" TargetMode="External"/><Relationship Id="rId32" Type="http://schemas.openxmlformats.org/officeDocument/2006/relationships/hyperlink" Target="zava\xt60&#20184;&#27454;.jpg" TargetMode="External"/><Relationship Id="rId319" Type="http://schemas.openxmlformats.org/officeDocument/2006/relationships/hyperlink" Target="&#26495;&#23376;\55 3\&#20027;&#39537;.doc" TargetMode="External"/><Relationship Id="rId318" Type="http://schemas.openxmlformats.org/officeDocument/2006/relationships/hyperlink" Target="&#26495;&#23376;\55 2\&#20027;&#39537;.doc" TargetMode="External"/><Relationship Id="rId317" Type="http://schemas.openxmlformats.org/officeDocument/2006/relationships/hyperlink" Target="&#26495;&#23376;\55\&#20027;&#39537;.doc" TargetMode="External"/><Relationship Id="rId316" Type="http://schemas.openxmlformats.org/officeDocument/2006/relationships/hyperlink" Target="&#26495;&#23376;\33.62 5\&#30005;&#30913;&#25903;&#26550;.doc" TargetMode="External"/><Relationship Id="rId315" Type="http://schemas.openxmlformats.org/officeDocument/2006/relationships/hyperlink" Target="&#26495;&#23376;\33.62 4\&#30005;&#30913;&#25903;&#26550;.doc" TargetMode="External"/><Relationship Id="rId314" Type="http://schemas.openxmlformats.org/officeDocument/2006/relationships/hyperlink" Target="&#26495;&#23376;\33.62 3\&#30005;&#30913;&#25903;&#26550;.doc" TargetMode="External"/><Relationship Id="rId313" Type="http://schemas.openxmlformats.org/officeDocument/2006/relationships/hyperlink" Target="&#26495;&#23376;\33.62 2\&#30005;&#30913;&#25903;&#26550;.doc" TargetMode="External"/><Relationship Id="rId312" Type="http://schemas.openxmlformats.org/officeDocument/2006/relationships/hyperlink" Target="&#26495;&#23376;\33.62\&#30005;&#30913;&#25903;&#26550;.doc" TargetMode="External"/><Relationship Id="rId311" Type="http://schemas.openxmlformats.org/officeDocument/2006/relationships/hyperlink" Target="&#26495;&#23376;\22 2\&#36816;&#25918;.doc" TargetMode="External"/><Relationship Id="rId310" Type="http://schemas.openxmlformats.org/officeDocument/2006/relationships/hyperlink" Target="&#26495;&#23376;\22 1\&#36816;&#25918;.doc" TargetMode="External"/><Relationship Id="rId31" Type="http://schemas.openxmlformats.org/officeDocument/2006/relationships/hyperlink" Target="zava\xt30&#20184;&#27454;.jpg" TargetMode="External"/><Relationship Id="rId309" Type="http://schemas.openxmlformats.org/officeDocument/2006/relationships/hyperlink" Target="&#26495;&#23376;\22\&#36816;&#25918;.doc" TargetMode="External"/><Relationship Id="rId308" Type="http://schemas.openxmlformats.org/officeDocument/2006/relationships/hyperlink" Target="&#26495;&#23376;\10\&#38169;&#29256;.doc" TargetMode="External"/><Relationship Id="rId307" Type="http://schemas.openxmlformats.org/officeDocument/2006/relationships/hyperlink" Target="&#26495;&#23376;\79\79&#20184;&#27454;.jpg" TargetMode="External"/><Relationship Id="rId306" Type="http://schemas.openxmlformats.org/officeDocument/2006/relationships/hyperlink" Target="&#26495;&#23376;\55 3\&#20184;&#27454;.jpg" TargetMode="External"/><Relationship Id="rId305" Type="http://schemas.openxmlformats.org/officeDocument/2006/relationships/hyperlink" Target="&#26495;&#23376;\55 2\&#20184;&#27454;.jpg" TargetMode="External"/><Relationship Id="rId304" Type="http://schemas.openxmlformats.org/officeDocument/2006/relationships/hyperlink" Target="&#26495;&#23376;\55\&#20184;&#27454;.jpg" TargetMode="External"/><Relationship Id="rId303" Type="http://schemas.openxmlformats.org/officeDocument/2006/relationships/hyperlink" Target="&#26495;&#23376;\33.62 5\&#20184;&#27454;.jpg" TargetMode="External"/><Relationship Id="rId302" Type="http://schemas.openxmlformats.org/officeDocument/2006/relationships/hyperlink" Target="&#26495;&#23376;\33.62 4\&#20184;&#27454;.jpg" TargetMode="External"/><Relationship Id="rId301" Type="http://schemas.openxmlformats.org/officeDocument/2006/relationships/hyperlink" Target="&#26495;&#23376;\33.62 3\&#20184;&#27454;.jpg" TargetMode="External"/><Relationship Id="rId300" Type="http://schemas.openxmlformats.org/officeDocument/2006/relationships/hyperlink" Target="&#26495;&#23376;\33.62 2\&#20184;&#27454;.jpg" TargetMode="External"/><Relationship Id="rId30" Type="http://schemas.openxmlformats.org/officeDocument/2006/relationships/hyperlink" Target="zava\xt60&#35746;&#21333;.jpg" TargetMode="External"/><Relationship Id="rId3" Type="http://schemas.openxmlformats.org/officeDocument/2006/relationships/hyperlink" Target="&#22025;&#31435;&#21019;\3d&#25171;&#21360;&#20184;&#27454;1.jpg" TargetMode="External"/><Relationship Id="rId299" Type="http://schemas.openxmlformats.org/officeDocument/2006/relationships/hyperlink" Target="&#26495;&#23376;\33.62\33.62&#20184;&#27454;.jpg" TargetMode="External"/><Relationship Id="rId298" Type="http://schemas.openxmlformats.org/officeDocument/2006/relationships/hyperlink" Target="&#26495;&#23376;\22 2\&#20184;&#27454;.jpg" TargetMode="External"/><Relationship Id="rId297" Type="http://schemas.openxmlformats.org/officeDocument/2006/relationships/hyperlink" Target="&#26495;&#23376;\22 1\&#20184;&#27454;.jpg" TargetMode="External"/><Relationship Id="rId296" Type="http://schemas.openxmlformats.org/officeDocument/2006/relationships/hyperlink" Target="&#26495;&#23376;\22\22&#20184;&#27454;.jpg" TargetMode="External"/><Relationship Id="rId295" Type="http://schemas.openxmlformats.org/officeDocument/2006/relationships/hyperlink" Target="&#26495;&#23376;\10\&#20184;&#27454;.jpg" TargetMode="External"/><Relationship Id="rId294" Type="http://schemas.openxmlformats.org/officeDocument/2006/relationships/hyperlink" Target="&#26495;&#23376;\79\79&#35746;&#21333;.png" TargetMode="External"/><Relationship Id="rId293" Type="http://schemas.openxmlformats.org/officeDocument/2006/relationships/hyperlink" Target="&#26495;&#23376;\55 3\&#35746;&#21333;.png" TargetMode="External"/><Relationship Id="rId292" Type="http://schemas.openxmlformats.org/officeDocument/2006/relationships/hyperlink" Target="&#26495;&#23376;\55 2\&#35746;&#21333;.png" TargetMode="External"/><Relationship Id="rId291" Type="http://schemas.openxmlformats.org/officeDocument/2006/relationships/hyperlink" Target="&#26495;&#23376;\55\&#35746;&#21333;.png" TargetMode="External"/><Relationship Id="rId290" Type="http://schemas.openxmlformats.org/officeDocument/2006/relationships/hyperlink" Target="&#26495;&#23376;\33.62 5\&#35746;&#21333;.png" TargetMode="External"/><Relationship Id="rId29" Type="http://schemas.openxmlformats.org/officeDocument/2006/relationships/hyperlink" Target="zava\xt30&#35746;&#21333;.jpg" TargetMode="External"/><Relationship Id="rId289" Type="http://schemas.openxmlformats.org/officeDocument/2006/relationships/hyperlink" Target="&#26495;&#23376;\33.62 4\&#35746;&#21333;.png" TargetMode="External"/><Relationship Id="rId288" Type="http://schemas.openxmlformats.org/officeDocument/2006/relationships/hyperlink" Target="&#26495;&#23376;\33.62 3\&#35746;&#21333;.png" TargetMode="External"/><Relationship Id="rId287" Type="http://schemas.openxmlformats.org/officeDocument/2006/relationships/hyperlink" Target="&#26495;&#23376;\33.62 2\&#35746;&#21333;.png" TargetMode="External"/><Relationship Id="rId286" Type="http://schemas.openxmlformats.org/officeDocument/2006/relationships/hyperlink" Target="&#26495;&#23376;\33.62\33.62&#35746;&#21333;.png" TargetMode="External"/><Relationship Id="rId285" Type="http://schemas.openxmlformats.org/officeDocument/2006/relationships/hyperlink" Target="&#26495;&#23376;\22 2\&#35746;&#21333;.png" TargetMode="External"/><Relationship Id="rId284" Type="http://schemas.openxmlformats.org/officeDocument/2006/relationships/hyperlink" Target="&#26495;&#23376;\22 1\&#35746;&#21333;.png" TargetMode="External"/><Relationship Id="rId283" Type="http://schemas.openxmlformats.org/officeDocument/2006/relationships/hyperlink" Target="&#26495;&#23376;\22\22&#35746;&#21333;.png" TargetMode="External"/><Relationship Id="rId282" Type="http://schemas.openxmlformats.org/officeDocument/2006/relationships/hyperlink" Target="&#26495;&#23376;\10\&#35746;&#21333;.png" TargetMode="External"/><Relationship Id="rId281" Type="http://schemas.openxmlformats.org/officeDocument/2006/relationships/hyperlink" Target="&#26495;&#23376;\3.69\3.69&#20184;&#27454;.jpg" TargetMode="External"/><Relationship Id="rId280" Type="http://schemas.openxmlformats.org/officeDocument/2006/relationships/hyperlink" Target="&#26495;&#23376;\3.69\&#36716;&#25509;&#26495;.doc" TargetMode="External"/><Relationship Id="rId28" Type="http://schemas.openxmlformats.org/officeDocument/2006/relationships/hyperlink" Target="zava\xt60.docx" TargetMode="External"/><Relationship Id="rId279" Type="http://schemas.openxmlformats.org/officeDocument/2006/relationships/hyperlink" Target="&#26495;&#23376;\3.69\3.69&#35746;&#21333;.png" TargetMode="External"/><Relationship Id="rId278" Type="http://schemas.openxmlformats.org/officeDocument/2006/relationships/hyperlink" Target="&#36880;&#39134;&#31185;&#25216;\&#33455;&#29255;&#31561;-&#21457;&#31080;&#39564;&#30495;.pdf" TargetMode="External"/><Relationship Id="rId277" Type="http://schemas.openxmlformats.org/officeDocument/2006/relationships/hyperlink" Target="&#36718;&#32974;/&#40658;&#32974;&#20184;&#27454;2.jpg" TargetMode="External"/><Relationship Id="rId276" Type="http://schemas.openxmlformats.org/officeDocument/2006/relationships/hyperlink" Target="&#36718;&#32974;/&#40658;&#32974;&#35746;&#21333;2.jpg" TargetMode="External"/><Relationship Id="rId275" Type="http://schemas.openxmlformats.org/officeDocument/2006/relationships/hyperlink" Target="&#36718;&#32974;\&#40658;&#32974;-&#34917;&#25293;.docx" TargetMode="External"/><Relationship Id="rId274" Type="http://schemas.openxmlformats.org/officeDocument/2006/relationships/hyperlink" Target="&#36880;&#39134;&#31185;&#25216;/&#21457;&#31080;/&#32534;&#30721;&#22120;.pdf" TargetMode="External"/><Relationship Id="rId273" Type="http://schemas.openxmlformats.org/officeDocument/2006/relationships/hyperlink" Target="&#36880;&#39134;&#31185;&#25216;/&#21457;&#31080;/824 &#30005;&#26426; &#23567;&#23631;&#24149; &#30005;&#23481; tof.pdf" TargetMode="External"/><Relationship Id="rId272" Type="http://schemas.openxmlformats.org/officeDocument/2006/relationships/hyperlink" Target="&#36880;&#39134;&#31185;&#25216;\&#21457;&#31080;" TargetMode="External"/><Relationship Id="rId271" Type="http://schemas.openxmlformats.org/officeDocument/2006/relationships/hyperlink" Target="&#36880;&#39134;&#31185;&#25216;\&#36880;&#39134;&#30005;&#26426;.doc" TargetMode="External"/><Relationship Id="rId270" Type="http://schemas.openxmlformats.org/officeDocument/2006/relationships/hyperlink" Target="&#36880;&#39134;&#31185;&#25216;\&#36816;&#25918;.doc" TargetMode="External"/><Relationship Id="rId27" Type="http://schemas.openxmlformats.org/officeDocument/2006/relationships/hyperlink" Target="zava\xt30.docx" TargetMode="External"/><Relationship Id="rId269" Type="http://schemas.openxmlformats.org/officeDocument/2006/relationships/hyperlink" Target="&#36880;&#39134;&#31185;&#25216;\&#23631;&#24149; &#32534;&#30721;&#22120;.doc" TargetMode="External"/><Relationship Id="rId268" Type="http://schemas.openxmlformats.org/officeDocument/2006/relationships/hyperlink" Target="&#36880;&#39134;&#31185;&#25216;\&#30005;&#23481;.doc" TargetMode="External"/><Relationship Id="rId267" Type="http://schemas.openxmlformats.org/officeDocument/2006/relationships/hyperlink" Target="&#36880;&#39134;&#31185;&#25216;\&#22823;&#23631;&#24149;.doc" TargetMode="External"/><Relationship Id="rId266" Type="http://schemas.openxmlformats.org/officeDocument/2006/relationships/hyperlink" Target="&#36880;&#39134;&#31185;&#25216;/&#21457;&#31080;/&#30005;&#24863; 824 &#22823;&#23631;.pdf" TargetMode="External"/><Relationship Id="rId265" Type="http://schemas.openxmlformats.org/officeDocument/2006/relationships/hyperlink" Target="&#36880;&#39134;&#31185;&#25216;\&#20184;&#27454;&#35760;&#24405;\&#30005;&#26426;-&#20184;&#27454;.jpg" TargetMode="External"/><Relationship Id="rId264" Type="http://schemas.openxmlformats.org/officeDocument/2006/relationships/hyperlink" Target="&#36880;&#39134;&#31185;&#25216;\&#20184;&#27454;&#35760;&#24405;\&#36816;&#25918;-&#20184;&#27454;.jpg" TargetMode="External"/><Relationship Id="rId263" Type="http://schemas.openxmlformats.org/officeDocument/2006/relationships/hyperlink" Target="&#36880;&#39134;&#31185;&#25216;\&#20184;&#27454;&#35760;&#24405;\&#23631;&#24149; &#32534;&#30721;&#22120;-&#20184;&#27454;.jpg" TargetMode="External"/><Relationship Id="rId262" Type="http://schemas.openxmlformats.org/officeDocument/2006/relationships/hyperlink" Target="&#36880;&#39134;&#31185;&#25216;\&#20184;&#27454;&#35760;&#24405;\&#30005;&#23481;-&#20184;&#27454;.jpg" TargetMode="External"/><Relationship Id="rId261" Type="http://schemas.openxmlformats.org/officeDocument/2006/relationships/hyperlink" Target="&#36880;&#39134;&#31185;&#25216;\&#20184;&#27454;&#35760;&#24405;\&#22823;&#23631;&#24149;-&#20184;&#27454;.jpg" TargetMode="External"/><Relationship Id="rId260" Type="http://schemas.openxmlformats.org/officeDocument/2006/relationships/hyperlink" Target="&#36880;&#39134;&#31185;&#25216;\&#35746;&#21333;&#35814;&#24773;\&#30005;&#26426;-&#35746;&#21333;.jpg" TargetMode="External"/><Relationship Id="rId26" Type="http://schemas.openxmlformats.org/officeDocument/2006/relationships/hyperlink" Target="&#21333;&#28857;&#28608;&#20809;\&#30005;&#23376;&#21457;&#31080;&#65288;&#26222;&#36890;&#21457;&#31080;&#65289;.pdf" TargetMode="External"/><Relationship Id="rId259" Type="http://schemas.openxmlformats.org/officeDocument/2006/relationships/hyperlink" Target="&#36880;&#39134;&#31185;&#25216;\&#35746;&#21333;&#35814;&#24773;\&#36816;&#25918;-&#35746;&#21333;.jpg" TargetMode="External"/><Relationship Id="rId258" Type="http://schemas.openxmlformats.org/officeDocument/2006/relationships/hyperlink" Target="&#36880;&#39134;&#31185;&#25216;\&#35746;&#21333;&#35814;&#24773;\&#23631;&#24149; &#32534;&#30721;&#22120;-&#35746;&#21333;.jpg" TargetMode="External"/><Relationship Id="rId257" Type="http://schemas.openxmlformats.org/officeDocument/2006/relationships/hyperlink" Target="&#36880;&#39134;&#31185;&#25216;\&#35746;&#21333;&#35814;&#24773;\&#30005;&#23481;-&#35746;&#21333;.jpg" TargetMode="External"/><Relationship Id="rId256" Type="http://schemas.openxmlformats.org/officeDocument/2006/relationships/hyperlink" Target="&#36880;&#39134;&#31185;&#25216;\&#35746;&#21333;&#35814;&#24773;\&#22823;&#23631;&#24149;-&#35746;&#21333;.jpg" TargetMode="External"/><Relationship Id="rId255" Type="http://schemas.openxmlformats.org/officeDocument/2006/relationships/hyperlink" Target="&#20247;&#30591;&#36798;\&#30005;&#24863;.doc" TargetMode="External"/><Relationship Id="rId254" Type="http://schemas.openxmlformats.org/officeDocument/2006/relationships/hyperlink" Target="&#22495;&#33021;\&#22495;&#33021;&#26071;&#33328;&#24215;-fpc&#36716;&#25509;&#26495;.doc" TargetMode="External"/><Relationship Id="rId253" Type="http://schemas.openxmlformats.org/officeDocument/2006/relationships/hyperlink" Target="&#20248;&#20449;&#30005;&#23376;\&#23460;&#22806;&#27979;&#36317;&#27169;&#22359;.doc" TargetMode="External"/><Relationship Id="rId252" Type="http://schemas.openxmlformats.org/officeDocument/2006/relationships/hyperlink" Target="&#20248;&#20449;&#30005;&#23376;\tps54202.doc" TargetMode="External"/><Relationship Id="rId251" Type="http://schemas.openxmlformats.org/officeDocument/2006/relationships/hyperlink" Target="&#27427;&#27427;&#21521;&#33635;\qklfpdzfp2_edcd1ed9cfac493185896af2668d7494.pdf" TargetMode="External"/><Relationship Id="rId250" Type="http://schemas.openxmlformats.org/officeDocument/2006/relationships/hyperlink" Target="&#27427;&#27427;&#21521;&#33635;\mos 2.doc" TargetMode="External"/><Relationship Id="rId25" Type="http://schemas.openxmlformats.org/officeDocument/2006/relationships/hyperlink" Target="&#21333;&#28857;&#28608;&#20809;\&#20184;&#27454;.jpg" TargetMode="External"/><Relationship Id="rId249" Type="http://schemas.openxmlformats.org/officeDocument/2006/relationships/hyperlink" Target="&#27427;&#27427;&#21521;&#33635;\mos 1.doc" TargetMode="External"/><Relationship Id="rId248" Type="http://schemas.openxmlformats.org/officeDocument/2006/relationships/hyperlink" Target="&#27427;&#27427;&#21521;&#33635;\4377 3.doc" TargetMode="External"/><Relationship Id="rId247" Type="http://schemas.openxmlformats.org/officeDocument/2006/relationships/hyperlink" Target="&#27427;&#27427;&#21521;&#33635;\4377 2.doc" TargetMode="External"/><Relationship Id="rId246" Type="http://schemas.openxmlformats.org/officeDocument/2006/relationships/hyperlink" Target="&#27427;&#27427;&#21521;&#33635;\4377 1.doc" TargetMode="External"/><Relationship Id="rId245" Type="http://schemas.openxmlformats.org/officeDocument/2006/relationships/hyperlink" Target="&#20247;&#30591;&#36798;\2531714391dzfp_24952000000140751254_&#28023;&#21335;&#24072;&#33539;&#22823;&#23398;_20240830160127.pdf" TargetMode="External"/><Relationship Id="rId244" Type="http://schemas.openxmlformats.org/officeDocument/2006/relationships/hyperlink" Target="&#22495;&#33021;\_24952000000142923389.pdf" TargetMode="External"/><Relationship Id="rId243" Type="http://schemas.openxmlformats.org/officeDocument/2006/relationships/hyperlink" Target="&#20248;&#20449;&#30005;&#23376;\&#23460;&#22806;&#27979;&#36317;&#27169;&#22359;.pdf" TargetMode="External"/><Relationship Id="rId242" Type="http://schemas.openxmlformats.org/officeDocument/2006/relationships/hyperlink" Target="&#20247;&#30591;&#36798;\&#20184;&#27454;.jpg" TargetMode="External"/><Relationship Id="rId241" Type="http://schemas.openxmlformats.org/officeDocument/2006/relationships/hyperlink" Target="&#22495;&#33021;\fpc&#36716;&#25509;&#26495;&#20184;&#27454;.jpg" TargetMode="External"/><Relationship Id="rId240" Type="http://schemas.openxmlformats.org/officeDocument/2006/relationships/hyperlink" Target="&#20248;&#20449;&#30005;&#23376;\&#23460;&#22806;&#27979;&#36317;&#27169;&#22359; &#20184;&#27454;.jpg" TargetMode="External"/><Relationship Id="rId24" Type="http://schemas.openxmlformats.org/officeDocument/2006/relationships/hyperlink" Target="&#21333;&#28857;&#28608;&#20809;\&#35746;&#21333;.jpg" TargetMode="External"/><Relationship Id="rId239" Type="http://schemas.openxmlformats.org/officeDocument/2006/relationships/hyperlink" Target="&#20247;&#30591;&#36798;\&#35746;&#21333;.jpg" TargetMode="External"/><Relationship Id="rId238" Type="http://schemas.openxmlformats.org/officeDocument/2006/relationships/hyperlink" Target="&#22495;&#33021;\&#22495;&#33021;&#26071;&#33328;&#24215;-fpc&#36716;&#25509;&#26495;&#35746;&#21333;.jpg" TargetMode="External"/><Relationship Id="rId237" Type="http://schemas.openxmlformats.org/officeDocument/2006/relationships/hyperlink" Target="&#20248;&#20449;&#30005;&#23376;\&#23460;&#22806;&#27979;&#36317;&#27169;&#22359; &#35746;&#21333;.jpg" TargetMode="External"/><Relationship Id="rId236" Type="http://schemas.openxmlformats.org/officeDocument/2006/relationships/hyperlink" Target="&#33455;&#28304;&#36890;\6pinfpc&#36716;&#25509;&#21475;.doc" TargetMode="External"/><Relationship Id="rId235" Type="http://schemas.openxmlformats.org/officeDocument/2006/relationships/hyperlink" Target="&#33455;&#40511;&#35834;\&#28145;&#22323;&#24066;&#33455;&#40511;&#35834;&#30005;&#23376;&#26377;&#38480;&#20844;&#21496;-33.80-2024&#24180;09&#26376;03&#26085;.pdf" TargetMode="External"/><Relationship Id="rId234" Type="http://schemas.openxmlformats.org/officeDocument/2006/relationships/hyperlink" Target="&#33455;&#40511;&#35834;\&#28145;&#22323;&#24066;&#33455;&#40511;&#35834;&#30005;&#23376;&#26377;&#38480;&#20844;&#21496;-35.87-2024&#24180;08&#26376;30&#26085;.pdf" TargetMode="External"/><Relationship Id="rId233" Type="http://schemas.openxmlformats.org/officeDocument/2006/relationships/hyperlink" Target="&#33455;&#40511;&#35834;\3.doc" TargetMode="External"/><Relationship Id="rId232" Type="http://schemas.openxmlformats.org/officeDocument/2006/relationships/hyperlink" Target="&#33455;&#40511;&#35834;\4.doc" TargetMode="External"/><Relationship Id="rId231" Type="http://schemas.openxmlformats.org/officeDocument/2006/relationships/hyperlink" Target="&#33455;&#40511;&#35834;\1.doc" TargetMode="External"/><Relationship Id="rId230" Type="http://schemas.openxmlformats.org/officeDocument/2006/relationships/hyperlink" Target="&#33455;&#40511;&#35834;\2.doc" TargetMode="External"/><Relationship Id="rId23" Type="http://schemas.openxmlformats.org/officeDocument/2006/relationships/hyperlink" Target="&#21333;&#28857;&#28608;&#20809;\&#21333;&#28857;&#28608;&#20809;.docx" TargetMode="External"/><Relationship Id="rId229" Type="http://schemas.openxmlformats.org/officeDocument/2006/relationships/hyperlink" Target="&#33455;&#40511;&#35834;\5.doc" TargetMode="External"/><Relationship Id="rId228" Type="http://schemas.openxmlformats.org/officeDocument/2006/relationships/hyperlink" Target="&#27888;&#33455;\2536980445dzfp_24952000000142962378_&#28023;&#21335;&#24072;&#33539;&#22823;&#23398;_20240903152854.pdf" TargetMode="External"/><Relationship Id="rId227" Type="http://schemas.openxmlformats.org/officeDocument/2006/relationships/hyperlink" Target="&#27888;&#33455;\&#31246;&#36153;.doc" TargetMode="External"/><Relationship Id="rId226" Type="http://schemas.openxmlformats.org/officeDocument/2006/relationships/hyperlink" Target="&#27888;&#33455;\2940.doc" TargetMode="External"/><Relationship Id="rId225" Type="http://schemas.openxmlformats.org/officeDocument/2006/relationships/hyperlink" Target="&#27888;&#24198;&#30005;&#23376;\dzfp_24342000000118125376_&#33436;&#28246;&#27888;&#24198;&#30005;&#23376;&#31185;&#25216;&#26377; &#38480;&#20844;&#21496;_20240903163157.pdf" TargetMode="External"/><Relationship Id="rId224" Type="http://schemas.openxmlformats.org/officeDocument/2006/relationships/hyperlink" Target="&#27888;&#24198;&#30005;&#23376;\&#30789;&#33014;&#32974;.doc" TargetMode="External"/><Relationship Id="rId223" Type="http://schemas.openxmlformats.org/officeDocument/2006/relationships/hyperlink" Target="&#27888;&#24198;&#30005;&#23376;\&#30005;&#30913;&#26438;.doc" TargetMode="External"/><Relationship Id="rId222" Type="http://schemas.openxmlformats.org/officeDocument/2006/relationships/hyperlink" Target="&#27888;&#24503;&#31435;\&#28023;&#21335;&#24072;&#33539;&#22823;&#23398;04403230021188051529.pdf" TargetMode="External"/><Relationship Id="rId221" Type="http://schemas.openxmlformats.org/officeDocument/2006/relationships/hyperlink" Target="&#27888;&#24503;&#31435;\mos4.doc" TargetMode="External"/><Relationship Id="rId220" Type="http://schemas.openxmlformats.org/officeDocument/2006/relationships/hyperlink" Target="&#27888;&#24503;&#31435;\mos3.doc" TargetMode="External"/><Relationship Id="rId22" Type="http://schemas.openxmlformats.org/officeDocument/2006/relationships/hyperlink" Target="&#21574;&#33804;&#20384;\&#21457;&#31080;.pdf" TargetMode="External"/><Relationship Id="rId219" Type="http://schemas.openxmlformats.org/officeDocument/2006/relationships/hyperlink" Target="&#27888;&#24503;&#31435;\mos2.doc" TargetMode="External"/><Relationship Id="rId218" Type="http://schemas.openxmlformats.org/officeDocument/2006/relationships/hyperlink" Target="&#27888;&#24503;&#31435;\mos1.doc" TargetMode="External"/><Relationship Id="rId217" Type="http://schemas.openxmlformats.org/officeDocument/2006/relationships/hyperlink" Target="&#19977;&#20029;&#20339;\&#25490;&#32447;.doc" TargetMode="External"/><Relationship Id="rId216" Type="http://schemas.openxmlformats.org/officeDocument/2006/relationships/hyperlink" Target="&#27431;&#36125;&#39039;\24952000000140387265.pdf" TargetMode="External"/><Relationship Id="rId215" Type="http://schemas.openxmlformats.org/officeDocument/2006/relationships/hyperlink" Target="&#27431;&#36125;&#39039;\0603&#22120;&#20214;.doc" TargetMode="External"/><Relationship Id="rId214" Type="http://schemas.openxmlformats.org/officeDocument/2006/relationships/hyperlink" Target="&#27431;&#36125;&#39039;\0402&#22120;&#20214;.doc" TargetMode="External"/><Relationship Id="rId213" Type="http://schemas.openxmlformats.org/officeDocument/2006/relationships/hyperlink" Target="&#27431;&#36125;&#39039;\1n5819.doc" TargetMode="External"/><Relationship Id="rId212" Type="http://schemas.openxmlformats.org/officeDocument/2006/relationships/hyperlink" Target="&#31185;&#30427;&#23041;\tps54202.doc" TargetMode="External"/><Relationship Id="rId211" Type="http://schemas.openxmlformats.org/officeDocument/2006/relationships/hyperlink" Target="&#23439;&#30427;&#21457;\&#28369;&#21160;&#21464;&#38459;&#22120;.doc" TargetMode="External"/><Relationship Id="rId210" Type="http://schemas.openxmlformats.org/officeDocument/2006/relationships/hyperlink" Target="&#24191;&#19996;&#33635;&#32518;&#31185;&#25216;\&#32418;&#40657;&#32447;.doc" TargetMode="External"/><Relationship Id="rId21" Type="http://schemas.openxmlformats.org/officeDocument/2006/relationships/hyperlink" Target="&#21574;&#33804;&#20384;\&#20184;&#27454;.jpg" TargetMode="External"/><Relationship Id="rId209" Type="http://schemas.openxmlformats.org/officeDocument/2006/relationships/hyperlink" Target="&#20108;&#29275;&#26426;&#22120;&#20154;\&#30789;&#33014;&#32974;2.doc" TargetMode="External"/><Relationship Id="rId208" Type="http://schemas.openxmlformats.org/officeDocument/2006/relationships/hyperlink" Target="&#20108;&#29275;&#26426;&#22120;&#20154;\&#30789;&#33014;&#32974;1.doc" TargetMode="External"/><Relationship Id="rId207" Type="http://schemas.openxmlformats.org/officeDocument/2006/relationships/hyperlink" Target="&#24503;&#26159;&#23453;\&#31435;&#24335;&#20132;&#38169;&#25490;&#27597;.doc" TargetMode="External"/><Relationship Id="rId206" Type="http://schemas.openxmlformats.org/officeDocument/2006/relationships/hyperlink" Target="&#21574;&#33804;&#30005;&#23376;\&#40644;&#30005;&#24863;2.doc" TargetMode="External"/><Relationship Id="rId205" Type="http://schemas.openxmlformats.org/officeDocument/2006/relationships/hyperlink" Target="&#21574;&#33804;&#30005;&#23376;\dzfp_24342000000115543436_&#21512;&#32933;&#21574;&#33804;&#20384;&#26234;&#33021;&#31185;&#25216;&#26377; &#38480;&#20844;&#21496;_20240830102157.pdf" TargetMode="External"/><Relationship Id="rId204" Type="http://schemas.openxmlformats.org/officeDocument/2006/relationships/hyperlink" Target="&#21574;&#33804;&#30005;&#23376;\&#40644;&#30005;&#24863;1.docx" TargetMode="External"/><Relationship Id="rId203" Type="http://schemas.openxmlformats.org/officeDocument/2006/relationships/hyperlink" Target="&#33406;&#36895;&#26071;&#33328;&#24215;\&#36719;&#25490;&#32447;.doc" TargetMode="External"/><Relationship Id="rId202" Type="http://schemas.openxmlformats.org/officeDocument/2006/relationships/hyperlink" Target="zave\&#39640;&#31934;&#24230;&#28369;&#38459;.doc" TargetMode="External"/><Relationship Id="rId201" Type="http://schemas.openxmlformats.org/officeDocument/2006/relationships/hyperlink" Target="telesky\&#21452;&#25490;&#25490;&#27597;.doc" TargetMode="External"/><Relationship Id="rId200" Type="http://schemas.openxmlformats.org/officeDocument/2006/relationships/hyperlink" Target="risym\6pin&#25509;&#21475;.doc" TargetMode="External"/><Relationship Id="rId20" Type="http://schemas.openxmlformats.org/officeDocument/2006/relationships/hyperlink" Target="&#21574;&#33804;&#20384;\&#35746;&#21333;.jpg" TargetMode="External"/><Relationship Id="rId2" Type="http://schemas.openxmlformats.org/officeDocument/2006/relationships/hyperlink" Target="&#22025;&#31435;&#21019;\3d&#25171;&#21360;&#35746;&#21333;1.png" TargetMode="External"/><Relationship Id="rId199" Type="http://schemas.openxmlformats.org/officeDocument/2006/relationships/hyperlink" Target="nfs\&#37197;&#37325;.doc" TargetMode="External"/><Relationship Id="rId198" Type="http://schemas.openxmlformats.org/officeDocument/2006/relationships/hyperlink" Target="boisoi\&#28369;&#21160;&#21464;&#38459;&#22120;.doc" TargetMode="External"/><Relationship Id="rId197" Type="http://schemas.openxmlformats.org/officeDocument/2006/relationships/hyperlink" Target="&#20248;&#20449;&#30005;&#23376;\tps54202.pdf" TargetMode="External"/><Relationship Id="rId196" Type="http://schemas.openxmlformats.org/officeDocument/2006/relationships/hyperlink" Target="&#33455;&#28304;&#36890;\3.4 &#28023;&#21335;&#24072;&#33539;&#22823;&#23398;_20240902192740.pdf" TargetMode="External"/><Relationship Id="rId195" Type="http://schemas.openxmlformats.org/officeDocument/2006/relationships/hyperlink" Target="&#19977;&#20029;&#20339;\2537202023tmp_0fd410fbb8aa485d4b41ff65b60769ddaa86d86bd2e84575(2).pdf" TargetMode="External"/><Relationship Id="rId194" Type="http://schemas.openxmlformats.org/officeDocument/2006/relationships/hyperlink" Target="&#31185;&#30427;&#23041;\&#33455;&#28304;&#31185;&#65288;&#28145;&#22323;&#65289;&#30005;&#23376;&#31185;&#25216;&#26377;&#38480;&#20844;&#21496;-9.50-2024&#24180;08&#26376;30&#26085;.pdf" TargetMode="External"/><Relationship Id="rId193" Type="http://schemas.openxmlformats.org/officeDocument/2006/relationships/hyperlink" Target="&#23439;&#30427;&#21457;\2536822624tmp_7bde7cf9d2ae60aaab3f9d33f23f2ba3.pdf" TargetMode="External"/><Relationship Id="rId192" Type="http://schemas.openxmlformats.org/officeDocument/2006/relationships/hyperlink" Target="&#24191;&#19996;&#33635;&#32518;&#31185;&#25216;\&#28145;&#22323;&#24066;&#19975;&#23431;&#30005;&#32447;&#30005;&#32518;&#26377;&#38480;&#20844;&#21496;-9.12-2024&#24180;08&#26376;31&#26085;.pdf" TargetMode="External"/><Relationship Id="rId191" Type="http://schemas.openxmlformats.org/officeDocument/2006/relationships/hyperlink" Target="&#20108;&#29275;&#26426;&#22120;&#20154;\dzfp_24422000000112903928_&#27494;&#27721;&#20108;&#29275;&#31185;&#25216;&#21457;&#23637;&#26377; &#38480;&#20844;&#21496;_20240829211935.pdf" TargetMode="External"/><Relationship Id="rId190" Type="http://schemas.openxmlformats.org/officeDocument/2006/relationships/hyperlink" Target="&#20108;&#29275;&#26426;&#22120;&#20154;\dzfp_24422000000112863969_&#27494;&#27721;&#20108;&#29275;&#31185;&#25216;&#21457;&#23637;&#26377; &#38480;&#20844;&#21496;_20240829212009.pdf" TargetMode="External"/><Relationship Id="rId19" Type="http://schemas.openxmlformats.org/officeDocument/2006/relationships/hyperlink" Target="&#21574;&#33804;&#20384;\&#21574;&#33804;&#20384;.docx" TargetMode="External"/><Relationship Id="rId189" Type="http://schemas.openxmlformats.org/officeDocument/2006/relationships/hyperlink" Target="&#24503;&#26159;&#23453;\_24952000000142847102.pdf" TargetMode="External"/><Relationship Id="rId188" Type="http://schemas.openxmlformats.org/officeDocument/2006/relationships/hyperlink" Target="&#20248;&#20449;&#30005;&#23376;\tps54202&#20184;&#27454;.jpg" TargetMode="External"/><Relationship Id="rId187" Type="http://schemas.openxmlformats.org/officeDocument/2006/relationships/hyperlink" Target="&#27427;&#27427;&#21521;&#33635;\mos 2&#20184;&#27454;.jpg" TargetMode="External"/><Relationship Id="rId186" Type="http://schemas.openxmlformats.org/officeDocument/2006/relationships/hyperlink" Target="&#27427;&#27427;&#21521;&#33635;\mos 1&#20184;&#27454;.jpg" TargetMode="External"/><Relationship Id="rId185" Type="http://schemas.openxmlformats.org/officeDocument/2006/relationships/hyperlink" Target="&#27427;&#27427;&#21521;&#33635;\4377 3&#20184;&#27454;.jpg" TargetMode="External"/><Relationship Id="rId184" Type="http://schemas.openxmlformats.org/officeDocument/2006/relationships/hyperlink" Target="&#27427;&#27427;&#21521;&#33635;\4377 2&#20184;&#27454;.jpg" TargetMode="External"/><Relationship Id="rId183" Type="http://schemas.openxmlformats.org/officeDocument/2006/relationships/hyperlink" Target="&#27427;&#27427;&#21521;&#33635;\4377 1&#20184;&#27454;.jpg" TargetMode="External"/><Relationship Id="rId182" Type="http://schemas.openxmlformats.org/officeDocument/2006/relationships/hyperlink" Target="&#33455;&#28304;&#36890;\&#20184;&#27454;.jpg" TargetMode="External"/><Relationship Id="rId181" Type="http://schemas.openxmlformats.org/officeDocument/2006/relationships/hyperlink" Target="&#33455;&#40511;&#35834;\&#25490;&#32447;-&#20184;&#27454;3.jpg" TargetMode="External"/><Relationship Id="rId180" Type="http://schemas.openxmlformats.org/officeDocument/2006/relationships/hyperlink" Target="&#33455;&#40511;&#35834;\&#25490;&#32447;&#25509;&#21475;-&#20184;&#27454;4.jpg" TargetMode="External"/><Relationship Id="rId18" Type="http://schemas.openxmlformats.org/officeDocument/2006/relationships/hyperlink" Target="&#27888;&#24198;&#30005;&#23376;\&#25903;&#26550;&#20184;&#27454;.jpg" TargetMode="External"/><Relationship Id="rId179" Type="http://schemas.openxmlformats.org/officeDocument/2006/relationships/hyperlink" Target="&#33455;&#40511;&#35834;\&#36719;&#25490;&#32447;-&#20184;&#27454;1.jpg" TargetMode="External"/><Relationship Id="rId178" Type="http://schemas.openxmlformats.org/officeDocument/2006/relationships/hyperlink" Target="&#33455;&#40511;&#35834;\&#25490;&#32447;&#25509;&#21475;-&#20184;&#27454;2.jpg" TargetMode="External"/><Relationship Id="rId177" Type="http://schemas.openxmlformats.org/officeDocument/2006/relationships/hyperlink" Target="&#33455;&#40511;&#35834;\&#25490;&#32447;&#25509;&#21475;-&#20184;&#27454;5.jpg" TargetMode="External"/><Relationship Id="rId176" Type="http://schemas.openxmlformats.org/officeDocument/2006/relationships/hyperlink" Target="&#27888;&#33455;\&#31246;&#36153;&#20184;&#27454;.jpg" TargetMode="External"/><Relationship Id="rId175" Type="http://schemas.openxmlformats.org/officeDocument/2006/relationships/hyperlink" Target="&#27888;&#33455;\2940&#20184;&#27454;.jpg" TargetMode="External"/><Relationship Id="rId174" Type="http://schemas.openxmlformats.org/officeDocument/2006/relationships/hyperlink" Target="&#27888;&#24198;&#30005;&#23376;\&#30789;&#33014;&#32974;-&#20184;&#27454;.jpg" TargetMode="External"/><Relationship Id="rId173" Type="http://schemas.openxmlformats.org/officeDocument/2006/relationships/hyperlink" Target="&#27888;&#24198;&#30005;&#23376;\&#30005;&#30913;&#26438;-&#20184;&#27454;.jpg" TargetMode="External"/><Relationship Id="rId172" Type="http://schemas.openxmlformats.org/officeDocument/2006/relationships/hyperlink" Target="&#27888;&#24503;&#31435;\mos4&#20184;&#27454;.jpg" TargetMode="External"/><Relationship Id="rId171" Type="http://schemas.openxmlformats.org/officeDocument/2006/relationships/hyperlink" Target="&#27888;&#24503;&#31435;\mos3&#20184;&#27454;.jpg" TargetMode="External"/><Relationship Id="rId170" Type="http://schemas.openxmlformats.org/officeDocument/2006/relationships/hyperlink" Target="&#27888;&#24503;&#31435;\mos2&#20184;&#27454;.jpg" TargetMode="External"/><Relationship Id="rId17" Type="http://schemas.openxmlformats.org/officeDocument/2006/relationships/hyperlink" Target="&#27888;&#24198;&#30005;&#23376;\&#25903;&#26550;&#35746;&#21333;.jpg" TargetMode="External"/><Relationship Id="rId169" Type="http://schemas.openxmlformats.org/officeDocument/2006/relationships/hyperlink" Target="&#27888;&#24503;&#31435;\mos1&#20184;&#27454;.jpg" TargetMode="External"/><Relationship Id="rId168" Type="http://schemas.openxmlformats.org/officeDocument/2006/relationships/hyperlink" Target="&#19977;&#20029;&#20339;\&#20184;&#27454;.jpg" TargetMode="External"/><Relationship Id="rId167" Type="http://schemas.openxmlformats.org/officeDocument/2006/relationships/hyperlink" Target="&#27431;&#36125;&#39039;\0603-&#20184;&#27454;.jpg" TargetMode="External"/><Relationship Id="rId166" Type="http://schemas.openxmlformats.org/officeDocument/2006/relationships/hyperlink" Target="&#27431;&#36125;&#39039;\0402-&#20184;&#27454;.jpg" TargetMode="External"/><Relationship Id="rId165" Type="http://schemas.openxmlformats.org/officeDocument/2006/relationships/hyperlink" Target="&#27431;&#36125;&#39039;\1n5819-&#20184;&#27454;.jpg" TargetMode="External"/><Relationship Id="rId164" Type="http://schemas.openxmlformats.org/officeDocument/2006/relationships/hyperlink" Target="&#31185;&#30427;&#23041;\&#20184;&#27454;.jpg" TargetMode="External"/><Relationship Id="rId163" Type="http://schemas.openxmlformats.org/officeDocument/2006/relationships/hyperlink" Target="&#23439;&#30427;&#21457;\&#20184;&#27454;.jpg" TargetMode="External"/><Relationship Id="rId162" Type="http://schemas.openxmlformats.org/officeDocument/2006/relationships/hyperlink" Target="&#24191;&#19996;&#33635;&#32518;&#31185;&#25216;\&#20184;&#27454;.jpg" TargetMode="External"/><Relationship Id="rId161" Type="http://schemas.openxmlformats.org/officeDocument/2006/relationships/hyperlink" Target="&#20108;&#29275;&#26426;&#22120;&#20154;\&#20184;&#27454;2.jpg" TargetMode="External"/><Relationship Id="rId160" Type="http://schemas.openxmlformats.org/officeDocument/2006/relationships/hyperlink" Target="&#20108;&#29275;&#26426;&#22120;&#20154;\&#20184;&#27454;1.jpg" TargetMode="External"/><Relationship Id="rId16" Type="http://schemas.openxmlformats.org/officeDocument/2006/relationships/hyperlink" Target="&#27888;&#24198;&#30005;&#23376;\&#21457;&#31080;.pdf" TargetMode="External"/><Relationship Id="rId159" Type="http://schemas.openxmlformats.org/officeDocument/2006/relationships/hyperlink" Target="&#24503;&#26159;&#23453;\&#20184;&#27454;.jpg" TargetMode="External"/><Relationship Id="rId158" Type="http://schemas.openxmlformats.org/officeDocument/2006/relationships/hyperlink" Target="&#21574;&#33804;&#30005;&#23376;\&#20184;&#27454;2.jpg" TargetMode="External"/><Relationship Id="rId157" Type="http://schemas.openxmlformats.org/officeDocument/2006/relationships/hyperlink" Target="&#20248;&#20449;&#30005;&#23376;\tps54202&#35746;&#21333;.jpg" TargetMode="External"/><Relationship Id="rId156" Type="http://schemas.openxmlformats.org/officeDocument/2006/relationships/hyperlink" Target="&#27427;&#27427;&#21521;&#33635;\mos 2&#35746;&#21333;.jpg" TargetMode="External"/><Relationship Id="rId155" Type="http://schemas.openxmlformats.org/officeDocument/2006/relationships/hyperlink" Target="&#27427;&#27427;&#21521;&#33635;\mos 1&#35746;&#21333;.jpg" TargetMode="External"/><Relationship Id="rId154" Type="http://schemas.openxmlformats.org/officeDocument/2006/relationships/hyperlink" Target="&#27427;&#27427;&#21521;&#33635;\4377 3&#35746;&#21333;.jpg" TargetMode="External"/><Relationship Id="rId153" Type="http://schemas.openxmlformats.org/officeDocument/2006/relationships/hyperlink" Target="&#27427;&#27427;&#21521;&#33635;\4377 2&#35746;&#21333;.jpg" TargetMode="External"/><Relationship Id="rId152" Type="http://schemas.openxmlformats.org/officeDocument/2006/relationships/hyperlink" Target="&#27427;&#27427;&#21521;&#33635;\4377 1 &#35746;&#21333;.jpg" TargetMode="External"/><Relationship Id="rId151" Type="http://schemas.openxmlformats.org/officeDocument/2006/relationships/hyperlink" Target="&#33455;&#28304;&#36890;\&#35746;&#21333;.jpg" TargetMode="External"/><Relationship Id="rId150" Type="http://schemas.openxmlformats.org/officeDocument/2006/relationships/hyperlink" Target="&#33455;&#40511;&#35834;\&#25490;&#32447;-&#35746;&#21333;3.jpg" TargetMode="External"/><Relationship Id="rId15" Type="http://schemas.openxmlformats.org/officeDocument/2006/relationships/hyperlink" Target="&#27888;&#24198;&#30005;&#23376;\&#36234;&#37326;&#32974;&#20184;&#27454;2.jpg" TargetMode="External"/><Relationship Id="rId149" Type="http://schemas.openxmlformats.org/officeDocument/2006/relationships/hyperlink" Target="&#33455;&#40511;&#35834;\&#25490;&#32447;&#25509;&#21475;-&#35746;&#21333;4.jpg" TargetMode="External"/><Relationship Id="rId148" Type="http://schemas.openxmlformats.org/officeDocument/2006/relationships/hyperlink" Target="&#33455;&#40511;&#35834;\&#36719;&#25490;&#32447;-&#35746;&#21333;1.jpg" TargetMode="External"/><Relationship Id="rId147" Type="http://schemas.openxmlformats.org/officeDocument/2006/relationships/hyperlink" Target="&#33455;&#40511;&#35834;\&#25490;&#32447;&#25509;&#21475;-&#35746;&#21333;2.jpg" TargetMode="External"/><Relationship Id="rId146" Type="http://schemas.openxmlformats.org/officeDocument/2006/relationships/hyperlink" Target="&#33455;&#40511;&#35834;\&#25490;&#32447;&#25509;&#21475;-&#35746;&#21333;5.jpg" TargetMode="External"/><Relationship Id="rId145" Type="http://schemas.openxmlformats.org/officeDocument/2006/relationships/hyperlink" Target="&#27888;&#33455;\&#31246;&#36153;&#35746;&#21333;.jpg" TargetMode="External"/><Relationship Id="rId144" Type="http://schemas.openxmlformats.org/officeDocument/2006/relationships/hyperlink" Target="&#27888;&#33455;\2940&#35746;&#21333;.jpg" TargetMode="External"/><Relationship Id="rId143" Type="http://schemas.openxmlformats.org/officeDocument/2006/relationships/hyperlink" Target="&#27888;&#24198;&#30005;&#23376;\&#30789;&#33014;&#32974;-&#35746;&#21333;.jpg" TargetMode="External"/><Relationship Id="rId142" Type="http://schemas.openxmlformats.org/officeDocument/2006/relationships/hyperlink" Target="&#27888;&#24198;&#30005;&#23376;\&#30005;&#30913;&#26438;-&#35746;&#21333;.jpg" TargetMode="External"/><Relationship Id="rId141" Type="http://schemas.openxmlformats.org/officeDocument/2006/relationships/hyperlink" Target="&#27888;&#24503;&#31435;\mos4&#35746;&#21333;.jpg" TargetMode="External"/><Relationship Id="rId140" Type="http://schemas.openxmlformats.org/officeDocument/2006/relationships/hyperlink" Target="&#27888;&#24503;&#31435;\mos3&#35746;&#21333;.jpg" TargetMode="External"/><Relationship Id="rId14" Type="http://schemas.openxmlformats.org/officeDocument/2006/relationships/hyperlink" Target="&#27888;&#24198;&#30005;&#23376;\&#36234;&#37326;&#32974;&#20184;&#27454;1.jpg" TargetMode="External"/><Relationship Id="rId139" Type="http://schemas.openxmlformats.org/officeDocument/2006/relationships/hyperlink" Target="&#27888;&#24503;&#31435;\mos2&#35746;&#21333;.jpg" TargetMode="External"/><Relationship Id="rId138" Type="http://schemas.openxmlformats.org/officeDocument/2006/relationships/hyperlink" Target="&#27888;&#24503;&#31435;\mos1&#35746;&#21333;.jpg" TargetMode="External"/><Relationship Id="rId137" Type="http://schemas.openxmlformats.org/officeDocument/2006/relationships/hyperlink" Target="&#19977;&#20029;&#20339;\&#35746;&#21333;.jpg" TargetMode="External"/><Relationship Id="rId136" Type="http://schemas.openxmlformats.org/officeDocument/2006/relationships/hyperlink" Target="&#27431;&#36125;&#39039;\0603-&#35746;&#21333;.jpg" TargetMode="External"/><Relationship Id="rId135" Type="http://schemas.openxmlformats.org/officeDocument/2006/relationships/hyperlink" Target="&#27431;&#36125;&#39039;\0402-&#35746;&#21333;.jpg" TargetMode="External"/><Relationship Id="rId134" Type="http://schemas.openxmlformats.org/officeDocument/2006/relationships/hyperlink" Target="&#27431;&#36125;&#39039;\1n5819-&#35746;&#21333;.jpg" TargetMode="External"/><Relationship Id="rId133" Type="http://schemas.openxmlformats.org/officeDocument/2006/relationships/hyperlink" Target="&#31185;&#30427;&#23041;\&#35746;&#21333;.jpg" TargetMode="External"/><Relationship Id="rId132" Type="http://schemas.openxmlformats.org/officeDocument/2006/relationships/hyperlink" Target="&#23439;&#30427;&#21457;\&#35746;&#21333;.jpg" TargetMode="External"/><Relationship Id="rId131" Type="http://schemas.openxmlformats.org/officeDocument/2006/relationships/hyperlink" Target="&#24191;&#19996;&#33635;&#32518;&#31185;&#25216;\&#35746;&#21333;.jpg" TargetMode="External"/><Relationship Id="rId130" Type="http://schemas.openxmlformats.org/officeDocument/2006/relationships/hyperlink" Target="&#20108;&#29275;&#26426;&#22120;&#20154;\&#35746;&#21333;2.jpg" TargetMode="External"/><Relationship Id="rId13" Type="http://schemas.openxmlformats.org/officeDocument/2006/relationships/hyperlink" Target="&#27888;&#24198;&#30005;&#23376;\&#36234;&#37326;&#32974;&#35746;&#21333;2.jpg" TargetMode="External"/><Relationship Id="rId129" Type="http://schemas.openxmlformats.org/officeDocument/2006/relationships/hyperlink" Target="&#20108;&#29275;&#26426;&#22120;&#20154;\&#35746;&#21333;1.jpg" TargetMode="External"/><Relationship Id="rId128" Type="http://schemas.openxmlformats.org/officeDocument/2006/relationships/hyperlink" Target="&#24503;&#26159;&#23453;\&#35746;&#21333;.jpg" TargetMode="External"/><Relationship Id="rId127" Type="http://schemas.openxmlformats.org/officeDocument/2006/relationships/hyperlink" Target="&#21574;&#33804;&#30005;&#23376;\&#35746;&#21333;2.jpg" TargetMode="External"/><Relationship Id="rId126" Type="http://schemas.openxmlformats.org/officeDocument/2006/relationships/hyperlink" Target="zave\_24332000000297100227.pdf" TargetMode="External"/><Relationship Id="rId125" Type="http://schemas.openxmlformats.org/officeDocument/2006/relationships/hyperlink" Target="zave\&#20184;&#27454;.jpg" TargetMode="External"/><Relationship Id="rId124" Type="http://schemas.openxmlformats.org/officeDocument/2006/relationships/hyperlink" Target="zave\&#35746;&#21333;.jpg" TargetMode="External"/><Relationship Id="rId123" Type="http://schemas.openxmlformats.org/officeDocument/2006/relationships/hyperlink" Target="telesky\_24952000000142712013.pdf" TargetMode="External"/><Relationship Id="rId122" Type="http://schemas.openxmlformats.org/officeDocument/2006/relationships/hyperlink" Target="risym\24952000000140170557.pdf" TargetMode="External"/><Relationship Id="rId121" Type="http://schemas.openxmlformats.org/officeDocument/2006/relationships/hyperlink" Target="boisoi\_24952000000142777254.pdf" TargetMode="External"/><Relationship Id="rId120" Type="http://schemas.openxmlformats.org/officeDocument/2006/relationships/hyperlink" Target="nfs\_24332000000304053193.pdf" TargetMode="External"/><Relationship Id="rId12" Type="http://schemas.openxmlformats.org/officeDocument/2006/relationships/hyperlink" Target="&#27888;&#24198;&#30005;&#23376;\&#36234;&#37326;&#32974;&#35746;&#21333;1.jpg" TargetMode="External"/><Relationship Id="rId119" Type="http://schemas.openxmlformats.org/officeDocument/2006/relationships/hyperlink" Target="&#33406;&#36895;&#26071;&#33328;&#24215;\_24952000000140088895.pdf" TargetMode="External"/><Relationship Id="rId118" Type="http://schemas.openxmlformats.org/officeDocument/2006/relationships/hyperlink" Target="risym\&#35746;&#21333;.jpg" TargetMode="External"/><Relationship Id="rId117" Type="http://schemas.openxmlformats.org/officeDocument/2006/relationships/hyperlink" Target="boisoi\&#35746;&#21333;.jpg" TargetMode="External"/><Relationship Id="rId116" Type="http://schemas.openxmlformats.org/officeDocument/2006/relationships/hyperlink" Target="nfs\&#35746;&#21333;.jpg" TargetMode="External"/><Relationship Id="rId115" Type="http://schemas.openxmlformats.org/officeDocument/2006/relationships/hyperlink" Target="telesky\&#35746;&#21333;.jpg" TargetMode="External"/><Relationship Id="rId114" Type="http://schemas.openxmlformats.org/officeDocument/2006/relationships/hyperlink" Target="&#33406;&#36895;&#26071;&#33328;&#24215;\&#35746;&#21333;.jpg" TargetMode="External"/><Relationship Id="rId113" Type="http://schemas.openxmlformats.org/officeDocument/2006/relationships/hyperlink" Target="&#27431;&#36125;&#39039;/&#21457;&#31080;1.pdf" TargetMode="External"/><Relationship Id="rId112" Type="http://schemas.openxmlformats.org/officeDocument/2006/relationships/hyperlink" Target="&#21574;&#33804;&#30005;&#23376;\&#40644;&#30005;&#24863;&#35746;&#21333;1.jpg" TargetMode="External"/><Relationship Id="rId111" Type="http://schemas.openxmlformats.org/officeDocument/2006/relationships/hyperlink" Target="&#21574;&#33804;&#30005;&#23376;\&#40644;&#30005;&#24863;&#20184;&#27454;1.jpg" TargetMode="External"/><Relationship Id="rId110" Type="http://schemas.openxmlformats.org/officeDocument/2006/relationships/hyperlink" Target="&#33406;&#36895;&#26071;&#33328;&#24215;\&#20184;&#27454;.jpg" TargetMode="External"/><Relationship Id="rId11" Type="http://schemas.openxmlformats.org/officeDocument/2006/relationships/hyperlink" Target="&#27888;&#24198;&#30005;&#23376;\&#25903;&#26550;.docx" TargetMode="External"/><Relationship Id="rId109" Type="http://schemas.openxmlformats.org/officeDocument/2006/relationships/hyperlink" Target="telesky\&#20184;&#27454;.jpg" TargetMode="External"/><Relationship Id="rId108" Type="http://schemas.openxmlformats.org/officeDocument/2006/relationships/hyperlink" Target="risym\&#20184;&#27454;.jpg" TargetMode="External"/><Relationship Id="rId107" Type="http://schemas.openxmlformats.org/officeDocument/2006/relationships/hyperlink" Target="nfs\&#20184;&#27454;.jpg" TargetMode="External"/><Relationship Id="rId106" Type="http://schemas.openxmlformats.org/officeDocument/2006/relationships/hyperlink" Target="boisoi\&#20184;&#27454;.jpg" TargetMode="External"/><Relationship Id="rId105" Type="http://schemas.openxmlformats.org/officeDocument/2006/relationships/hyperlink" Target="&#20122;&#21338;&#26234;&#33021;&#31185;&#25216;\&#35746;&#21333;.doc" TargetMode="External"/><Relationship Id="rId104" Type="http://schemas.openxmlformats.org/officeDocument/2006/relationships/hyperlink" Target="&#20122;&#21338;&#26234;&#33021;&#31185;&#25216;\&#21457;&#31080;.pdf" TargetMode="External"/><Relationship Id="rId103" Type="http://schemas.openxmlformats.org/officeDocument/2006/relationships/hyperlink" Target="&#20122;&#21338;&#26234;&#33021;&#31185;&#25216;\&#20184;&#27454;&#35760;&#24405;.jpg" TargetMode="External"/><Relationship Id="rId102" Type="http://schemas.openxmlformats.org/officeDocument/2006/relationships/hyperlink" Target="&#20122;&#21338;&#26234;&#33021;&#31185;&#25216;/&#35746;&#21333;&#35814;&#24773;.jpg" TargetMode="External"/><Relationship Id="rId101" Type="http://schemas.openxmlformats.org/officeDocument/2006/relationships/hyperlink" Target="&#36880;&#39134;&#31185;&#25216;\&#21457;&#31080;.pdf" TargetMode="External"/><Relationship Id="rId100" Type="http://schemas.openxmlformats.org/officeDocument/2006/relationships/hyperlink" Target="&#36880;&#39134;&#31185;&#25216;\&#35746;&#21333;.doc" TargetMode="External"/><Relationship Id="rId10" Type="http://schemas.openxmlformats.org/officeDocument/2006/relationships/hyperlink" Target="&#27888;&#24198;&#30005;&#23376;\&#36234;&#37326;&#32974;2.docx" TargetMode="External"/><Relationship Id="rId1" Type="http://schemas.openxmlformats.org/officeDocument/2006/relationships/hyperlink" Target="&#22025;&#31435;&#21019;\3d&#25171;&#21360;&#35746;&#21333;1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6"/>
  <sheetViews>
    <sheetView tabSelected="1" zoomScale="160" zoomScaleNormal="160" workbookViewId="0">
      <pane ySplit="2" topLeftCell="A83" activePane="bottomLeft" state="frozen"/>
      <selection/>
      <selection pane="bottomLeft" activeCell="K97" sqref="K97"/>
    </sheetView>
  </sheetViews>
  <sheetFormatPr defaultColWidth="9" defaultRowHeight="13.5"/>
  <cols>
    <col min="1" max="1" width="4.6" customWidth="1"/>
    <col min="2" max="2" width="10.6333333333333" style="1" customWidth="1"/>
    <col min="3" max="3" width="26.325" style="2" customWidth="1"/>
    <col min="4" max="4" width="5.375" style="1" customWidth="1"/>
    <col min="5" max="5" width="9.375" style="3" customWidth="1"/>
    <col min="6" max="6" width="7.375" style="1" customWidth="1"/>
    <col min="7" max="7" width="7.38333333333333" style="1" customWidth="1"/>
    <col min="8" max="8" width="7.38333333333333" style="4" customWidth="1"/>
    <col min="9" max="9" width="8.28333333333333" style="3" customWidth="1"/>
    <col min="10" max="10" width="7" style="1" customWidth="1"/>
    <col min="11" max="11" width="11.7166666666667" style="2" customWidth="1"/>
    <col min="12" max="26" width="9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22" t="s">
        <v>4</v>
      </c>
      <c r="F1" s="5" t="s">
        <v>5</v>
      </c>
      <c r="G1" s="5" t="s">
        <v>6</v>
      </c>
      <c r="H1" s="23" t="s">
        <v>7</v>
      </c>
      <c r="I1" s="22" t="s">
        <v>8</v>
      </c>
      <c r="J1" s="5" t="s">
        <v>9</v>
      </c>
      <c r="K1" s="5" t="s">
        <v>10</v>
      </c>
    </row>
    <row r="2" ht="1" customHeight="1" spans="2:9">
      <c r="B2" s="6"/>
      <c r="C2" s="6"/>
      <c r="D2" s="6"/>
      <c r="E2" s="24"/>
      <c r="F2" s="6"/>
      <c r="G2" s="6"/>
      <c r="H2" s="25"/>
      <c r="I2" s="24"/>
    </row>
    <row r="3" spans="1:11">
      <c r="A3" s="7">
        <v>1</v>
      </c>
      <c r="B3" s="8" t="s">
        <v>11</v>
      </c>
      <c r="C3" s="9" t="s">
        <v>12</v>
      </c>
      <c r="D3" s="10" t="s">
        <v>3</v>
      </c>
      <c r="E3" s="26">
        <v>33.01</v>
      </c>
      <c r="F3" s="26" t="s">
        <v>13</v>
      </c>
      <c r="G3" s="27"/>
      <c r="H3" s="28">
        <f>IF(F3&lt;E3,F3,E3)</f>
        <v>33.01</v>
      </c>
      <c r="I3" s="29">
        <f>SUM(H3:H27)</f>
        <v>4188.84</v>
      </c>
      <c r="J3" s="8" t="s">
        <v>14</v>
      </c>
      <c r="K3" s="37" t="s">
        <v>15</v>
      </c>
    </row>
    <row r="4" spans="1:11">
      <c r="A4" s="7">
        <v>2</v>
      </c>
      <c r="B4" s="8" t="s">
        <v>16</v>
      </c>
      <c r="C4" s="11" t="s">
        <v>17</v>
      </c>
      <c r="D4" s="10" t="s">
        <v>3</v>
      </c>
      <c r="E4" s="26">
        <v>8.45</v>
      </c>
      <c r="F4" s="26" t="s">
        <v>18</v>
      </c>
      <c r="G4" s="27"/>
      <c r="H4" s="28">
        <f>IF(F4&lt;E4,F4,E4)</f>
        <v>8.45</v>
      </c>
      <c r="I4" s="29"/>
      <c r="J4" s="8" t="s">
        <v>14</v>
      </c>
      <c r="K4" s="38"/>
    </row>
    <row r="5" spans="1:11">
      <c r="A5" s="7">
        <v>3</v>
      </c>
      <c r="B5" s="8" t="s">
        <v>19</v>
      </c>
      <c r="C5" s="11" t="s">
        <v>20</v>
      </c>
      <c r="D5" s="10" t="s">
        <v>3</v>
      </c>
      <c r="E5" s="26">
        <v>49</v>
      </c>
      <c r="F5" s="26" t="s">
        <v>21</v>
      </c>
      <c r="G5" s="27"/>
      <c r="H5" s="28">
        <f>SUM(E5:E6)</f>
        <v>98</v>
      </c>
      <c r="I5" s="29"/>
      <c r="J5" s="8" t="s">
        <v>14</v>
      </c>
      <c r="K5" s="38"/>
    </row>
    <row r="6" spans="1:11">
      <c r="A6" s="7">
        <v>4</v>
      </c>
      <c r="B6" s="8" t="s">
        <v>22</v>
      </c>
      <c r="C6" s="11" t="s">
        <v>23</v>
      </c>
      <c r="D6" s="12" t="s">
        <v>3</v>
      </c>
      <c r="E6" s="26">
        <v>49</v>
      </c>
      <c r="F6" s="26"/>
      <c r="G6" s="27"/>
      <c r="H6" s="28"/>
      <c r="I6" s="29"/>
      <c r="J6" s="8" t="s">
        <v>14</v>
      </c>
      <c r="K6" s="38"/>
    </row>
    <row r="7" spans="1:11">
      <c r="A7" s="7">
        <v>5</v>
      </c>
      <c r="B7" s="8" t="s">
        <v>24</v>
      </c>
      <c r="C7" s="11" t="s">
        <v>25</v>
      </c>
      <c r="D7" s="12" t="s">
        <v>3</v>
      </c>
      <c r="E7" s="26">
        <v>194.05</v>
      </c>
      <c r="F7" s="26"/>
      <c r="G7" s="27"/>
      <c r="H7" s="28">
        <f>E7</f>
        <v>194.05</v>
      </c>
      <c r="I7" s="29"/>
      <c r="J7" s="39" t="s">
        <v>26</v>
      </c>
      <c r="K7" s="38"/>
    </row>
    <row r="8" spans="1:11">
      <c r="A8" s="7">
        <v>6</v>
      </c>
      <c r="B8" s="8" t="s">
        <v>24</v>
      </c>
      <c r="C8" s="11" t="s">
        <v>27</v>
      </c>
      <c r="D8" s="12" t="s">
        <v>3</v>
      </c>
      <c r="E8" s="26">
        <v>390</v>
      </c>
      <c r="F8" s="26">
        <v>390</v>
      </c>
      <c r="G8" s="27"/>
      <c r="H8" s="28">
        <f>IF(E8&lt;F8,E8,F8)</f>
        <v>390</v>
      </c>
      <c r="I8" s="29"/>
      <c r="J8" s="39" t="s">
        <v>26</v>
      </c>
      <c r="K8" s="38"/>
    </row>
    <row r="9" spans="1:11">
      <c r="A9" s="7">
        <v>7</v>
      </c>
      <c r="B9" s="8" t="s">
        <v>28</v>
      </c>
      <c r="C9" s="11" t="s">
        <v>29</v>
      </c>
      <c r="D9" s="12" t="s">
        <v>3</v>
      </c>
      <c r="E9" s="26">
        <v>99</v>
      </c>
      <c r="F9" s="26">
        <v>99</v>
      </c>
      <c r="G9" s="27"/>
      <c r="H9" s="28">
        <f t="shared" ref="H9:H15" si="0">IF(E9&lt;F9,E9,F9)</f>
        <v>99</v>
      </c>
      <c r="I9" s="29"/>
      <c r="J9" s="8" t="s">
        <v>14</v>
      </c>
      <c r="K9" s="38"/>
    </row>
    <row r="10" spans="1:11">
      <c r="A10" s="7">
        <v>8</v>
      </c>
      <c r="B10" s="8" t="s">
        <v>24</v>
      </c>
      <c r="C10" s="11" t="s">
        <v>30</v>
      </c>
      <c r="D10" s="12" t="s">
        <v>3</v>
      </c>
      <c r="E10" s="26">
        <v>16.55</v>
      </c>
      <c r="F10" s="26">
        <v>16.55</v>
      </c>
      <c r="G10" s="27"/>
      <c r="H10" s="28">
        <f t="shared" si="0"/>
        <v>16.55</v>
      </c>
      <c r="I10" s="29"/>
      <c r="J10" s="39" t="s">
        <v>26</v>
      </c>
      <c r="K10" s="38"/>
    </row>
    <row r="11" spans="1:11">
      <c r="A11" s="7">
        <v>9</v>
      </c>
      <c r="B11" s="8" t="s">
        <v>31</v>
      </c>
      <c r="C11" s="11" t="s">
        <v>32</v>
      </c>
      <c r="D11" s="12" t="s">
        <v>3</v>
      </c>
      <c r="E11" s="26">
        <v>27.5</v>
      </c>
      <c r="F11" s="26">
        <v>27.5</v>
      </c>
      <c r="G11" s="27"/>
      <c r="H11" s="28">
        <f t="shared" si="0"/>
        <v>27.5</v>
      </c>
      <c r="I11" s="29"/>
      <c r="J11" s="8" t="s">
        <v>14</v>
      </c>
      <c r="K11" s="38"/>
    </row>
    <row r="12" spans="1:11">
      <c r="A12" s="7">
        <v>10</v>
      </c>
      <c r="B12" s="8" t="s">
        <v>33</v>
      </c>
      <c r="C12" s="11" t="s">
        <v>34</v>
      </c>
      <c r="D12" s="12" t="s">
        <v>3</v>
      </c>
      <c r="E12" s="26">
        <v>6.1</v>
      </c>
      <c r="F12" s="26">
        <v>6.1</v>
      </c>
      <c r="G12" s="27"/>
      <c r="H12" s="28">
        <f t="shared" si="0"/>
        <v>6.1</v>
      </c>
      <c r="I12" s="29"/>
      <c r="J12" s="8" t="s">
        <v>14</v>
      </c>
      <c r="K12" s="38"/>
    </row>
    <row r="13" spans="1:12">
      <c r="A13" s="7">
        <v>11</v>
      </c>
      <c r="B13" s="8" t="s">
        <v>35</v>
      </c>
      <c r="C13" s="11" t="s">
        <v>36</v>
      </c>
      <c r="D13" s="12" t="s">
        <v>3</v>
      </c>
      <c r="E13" s="26">
        <v>26.04</v>
      </c>
      <c r="F13" s="26">
        <v>26.04</v>
      </c>
      <c r="G13" s="27"/>
      <c r="H13" s="28">
        <f t="shared" si="0"/>
        <v>26.04</v>
      </c>
      <c r="I13" s="29"/>
      <c r="J13" s="8" t="s">
        <v>14</v>
      </c>
      <c r="K13" s="38"/>
      <c r="L13" s="2" t="s">
        <v>14</v>
      </c>
    </row>
    <row r="14" spans="1:12">
      <c r="A14" s="7">
        <v>12</v>
      </c>
      <c r="B14" s="8" t="s">
        <v>37</v>
      </c>
      <c r="C14" s="11" t="s">
        <v>38</v>
      </c>
      <c r="D14" s="10" t="s">
        <v>3</v>
      </c>
      <c r="E14" s="26">
        <v>6.75</v>
      </c>
      <c r="F14" s="26">
        <v>6.75</v>
      </c>
      <c r="G14" s="27"/>
      <c r="H14" s="28">
        <f t="shared" si="0"/>
        <v>6.75</v>
      </c>
      <c r="I14" s="29"/>
      <c r="J14" s="8" t="s">
        <v>14</v>
      </c>
      <c r="K14" s="38"/>
      <c r="L14" s="40">
        <f>SUM(H3:H6,H9,H11:H15,H17:H21,H23,H25:H27)</f>
        <v>1430.04</v>
      </c>
    </row>
    <row r="15" spans="1:13">
      <c r="A15" s="7">
        <v>13</v>
      </c>
      <c r="B15" s="8" t="s">
        <v>39</v>
      </c>
      <c r="C15" s="11" t="s">
        <v>40</v>
      </c>
      <c r="D15" s="12" t="s">
        <v>3</v>
      </c>
      <c r="E15" s="26">
        <v>43.8</v>
      </c>
      <c r="F15" s="26">
        <v>43.8</v>
      </c>
      <c r="G15" s="27"/>
      <c r="H15" s="28">
        <f t="shared" si="0"/>
        <v>43.8</v>
      </c>
      <c r="I15" s="29"/>
      <c r="J15" s="8" t="s">
        <v>14</v>
      </c>
      <c r="K15" s="38"/>
      <c r="L15" s="40" t="s">
        <v>26</v>
      </c>
      <c r="M15" s="40"/>
    </row>
    <row r="16" spans="1:12">
      <c r="A16" s="7">
        <v>14</v>
      </c>
      <c r="B16" s="8" t="s">
        <v>24</v>
      </c>
      <c r="C16" s="11" t="s">
        <v>41</v>
      </c>
      <c r="D16" s="12" t="s">
        <v>3</v>
      </c>
      <c r="E16" s="26">
        <v>342</v>
      </c>
      <c r="F16" s="26">
        <v>582</v>
      </c>
      <c r="G16" s="27"/>
      <c r="H16" s="29">
        <f>E16</f>
        <v>342</v>
      </c>
      <c r="I16" s="29"/>
      <c r="J16" s="39" t="s">
        <v>26</v>
      </c>
      <c r="K16" s="38"/>
      <c r="L16" s="40">
        <f>SUM(H7:H8,H10,H16,H22,H24)</f>
        <v>2758.8</v>
      </c>
    </row>
    <row r="17" spans="1:11">
      <c r="A17" s="7">
        <v>15</v>
      </c>
      <c r="B17" s="8" t="s">
        <v>42</v>
      </c>
      <c r="C17" s="11" t="s">
        <v>43</v>
      </c>
      <c r="D17" s="12" t="s">
        <v>3</v>
      </c>
      <c r="E17" s="26">
        <v>180</v>
      </c>
      <c r="F17" s="30"/>
      <c r="G17" s="27"/>
      <c r="H17" s="29">
        <f>E17</f>
        <v>180</v>
      </c>
      <c r="I17" s="29"/>
      <c r="J17" s="8" t="s">
        <v>14</v>
      </c>
      <c r="K17" s="38"/>
    </row>
    <row r="18" spans="1:11">
      <c r="A18" s="7">
        <v>16</v>
      </c>
      <c r="B18" s="8" t="s">
        <v>44</v>
      </c>
      <c r="C18" s="11" t="s">
        <v>45</v>
      </c>
      <c r="D18" s="12" t="s">
        <v>3</v>
      </c>
      <c r="E18" s="26">
        <v>60</v>
      </c>
      <c r="F18" s="30"/>
      <c r="G18" s="27"/>
      <c r="H18" s="29">
        <f>E18</f>
        <v>60</v>
      </c>
      <c r="I18" s="29"/>
      <c r="J18" s="8" t="s">
        <v>14</v>
      </c>
      <c r="K18" s="38"/>
    </row>
    <row r="19" spans="1:11">
      <c r="A19" s="7">
        <v>17</v>
      </c>
      <c r="B19" s="8" t="s">
        <v>46</v>
      </c>
      <c r="C19" s="11" t="s">
        <v>47</v>
      </c>
      <c r="D19" s="12" t="s">
        <v>3</v>
      </c>
      <c r="E19" s="26">
        <v>87.84</v>
      </c>
      <c r="F19" s="31">
        <v>93</v>
      </c>
      <c r="G19" s="27"/>
      <c r="H19" s="28">
        <f>IF(E19&lt;F19,E19,F19)</f>
        <v>87.84</v>
      </c>
      <c r="I19" s="29"/>
      <c r="J19" s="8" t="s">
        <v>14</v>
      </c>
      <c r="K19" s="38"/>
    </row>
    <row r="20" spans="1:11">
      <c r="A20" s="7"/>
      <c r="B20" s="8" t="s">
        <v>46</v>
      </c>
      <c r="C20" s="11" t="s">
        <v>48</v>
      </c>
      <c r="D20" s="10" t="s">
        <v>3</v>
      </c>
      <c r="E20" s="26">
        <v>5</v>
      </c>
      <c r="F20" s="31"/>
      <c r="G20" s="27"/>
      <c r="H20" s="28">
        <v>5</v>
      </c>
      <c r="I20" s="29"/>
      <c r="J20" s="8" t="s">
        <v>14</v>
      </c>
      <c r="K20" s="38"/>
    </row>
    <row r="21" spans="1:11">
      <c r="A21" s="7">
        <v>18</v>
      </c>
      <c r="B21" s="8" t="s">
        <v>49</v>
      </c>
      <c r="C21" s="11" t="s">
        <v>50</v>
      </c>
      <c r="D21" s="10" t="s">
        <v>3</v>
      </c>
      <c r="E21" s="26">
        <v>37.7</v>
      </c>
      <c r="F21" s="26">
        <v>37.7</v>
      </c>
      <c r="G21" s="27"/>
      <c r="H21" s="28">
        <f t="shared" ref="H21:H27" si="1">IF(E21&lt;F21,E21,F21)</f>
        <v>37.7</v>
      </c>
      <c r="I21" s="29"/>
      <c r="J21" s="8" t="s">
        <v>14</v>
      </c>
      <c r="K21" s="38"/>
    </row>
    <row r="22" spans="1:11">
      <c r="A22" s="7">
        <v>19</v>
      </c>
      <c r="B22" s="8" t="s">
        <v>24</v>
      </c>
      <c r="C22" s="11" t="s">
        <v>51</v>
      </c>
      <c r="D22" s="10" t="s">
        <v>3</v>
      </c>
      <c r="E22" s="26">
        <v>286</v>
      </c>
      <c r="F22" s="26">
        <v>286</v>
      </c>
      <c r="G22" s="27"/>
      <c r="H22" s="28">
        <f t="shared" si="1"/>
        <v>286</v>
      </c>
      <c r="I22" s="29"/>
      <c r="J22" s="39" t="s">
        <v>26</v>
      </c>
      <c r="K22" s="38"/>
    </row>
    <row r="23" spans="1:11">
      <c r="A23" s="7">
        <v>20</v>
      </c>
      <c r="B23" s="8" t="s">
        <v>52</v>
      </c>
      <c r="C23" s="11" t="s">
        <v>53</v>
      </c>
      <c r="D23" s="10" t="s">
        <v>3</v>
      </c>
      <c r="E23" s="26">
        <v>130</v>
      </c>
      <c r="F23" s="26">
        <v>130</v>
      </c>
      <c r="G23" s="27"/>
      <c r="H23" s="28">
        <f t="shared" si="1"/>
        <v>130</v>
      </c>
      <c r="I23" s="29"/>
      <c r="J23" s="8" t="s">
        <v>14</v>
      </c>
      <c r="K23" s="38"/>
    </row>
    <row r="24" spans="1:11">
      <c r="A24" s="7">
        <v>21</v>
      </c>
      <c r="B24" s="8" t="s">
        <v>24</v>
      </c>
      <c r="C24" s="11" t="s">
        <v>54</v>
      </c>
      <c r="D24" s="10" t="s">
        <v>3</v>
      </c>
      <c r="E24" s="26">
        <v>1530.2</v>
      </c>
      <c r="F24" s="26">
        <v>1530.2</v>
      </c>
      <c r="G24" s="26">
        <v>1530.2</v>
      </c>
      <c r="H24" s="28">
        <f t="shared" si="1"/>
        <v>1530.2</v>
      </c>
      <c r="I24" s="29"/>
      <c r="J24" s="39" t="s">
        <v>26</v>
      </c>
      <c r="K24" s="38"/>
    </row>
    <row r="25" spans="1:11">
      <c r="A25" s="7">
        <v>22</v>
      </c>
      <c r="B25" s="8" t="s">
        <v>55</v>
      </c>
      <c r="C25" s="11" t="s">
        <v>56</v>
      </c>
      <c r="D25" s="10" t="s">
        <v>3</v>
      </c>
      <c r="E25" s="26">
        <v>284.85</v>
      </c>
      <c r="F25" s="26">
        <v>285</v>
      </c>
      <c r="G25" s="27"/>
      <c r="H25" s="28">
        <f t="shared" si="1"/>
        <v>284.85</v>
      </c>
      <c r="I25" s="29"/>
      <c r="J25" s="8" t="s">
        <v>14</v>
      </c>
      <c r="K25" s="38"/>
    </row>
    <row r="26" spans="1:11">
      <c r="A26" s="7">
        <v>23</v>
      </c>
      <c r="B26" s="8" t="s">
        <v>37</v>
      </c>
      <c r="C26" s="11" t="s">
        <v>57</v>
      </c>
      <c r="D26" s="10" t="s">
        <v>3</v>
      </c>
      <c r="E26" s="26">
        <v>153</v>
      </c>
      <c r="F26" s="26">
        <v>153</v>
      </c>
      <c r="G26" s="27"/>
      <c r="H26" s="28">
        <f t="shared" si="1"/>
        <v>153</v>
      </c>
      <c r="I26" s="29"/>
      <c r="J26" s="8" t="s">
        <v>14</v>
      </c>
      <c r="K26" s="38"/>
    </row>
    <row r="27" spans="1:11">
      <c r="A27" s="7">
        <v>24</v>
      </c>
      <c r="B27" s="8" t="s">
        <v>58</v>
      </c>
      <c r="C27" s="11" t="s">
        <v>59</v>
      </c>
      <c r="D27" s="10" t="s">
        <v>3</v>
      </c>
      <c r="E27" s="26">
        <v>143</v>
      </c>
      <c r="F27" s="26">
        <v>143</v>
      </c>
      <c r="G27" s="27"/>
      <c r="H27" s="28">
        <f t="shared" si="1"/>
        <v>143</v>
      </c>
      <c r="I27" s="29"/>
      <c r="J27" s="8" t="s">
        <v>14</v>
      </c>
      <c r="K27" s="38"/>
    </row>
    <row r="28" ht="6" customHeight="1" spans="1:8">
      <c r="A28" s="7"/>
      <c r="B28" s="13"/>
      <c r="C28" s="14"/>
      <c r="D28" s="15"/>
      <c r="E28" s="32"/>
      <c r="F28" s="32"/>
      <c r="G28" s="33"/>
      <c r="H28" s="34"/>
    </row>
    <row r="29" spans="1:11">
      <c r="A29" s="7">
        <v>26</v>
      </c>
      <c r="B29" s="16" t="s">
        <v>60</v>
      </c>
      <c r="C29" s="17" t="s">
        <v>61</v>
      </c>
      <c r="D29" s="17" t="s">
        <v>3</v>
      </c>
      <c r="E29" s="26">
        <v>312.8</v>
      </c>
      <c r="F29" s="26">
        <v>312.8</v>
      </c>
      <c r="G29" s="16"/>
      <c r="H29" s="7">
        <f>IF(E29&lt;F29,E29,F29)</f>
        <v>312.8</v>
      </c>
      <c r="I29" s="7">
        <f>SUM(H29:H32)</f>
        <v>1029.8</v>
      </c>
      <c r="J29" s="7" t="s">
        <v>62</v>
      </c>
      <c r="K29" s="41" t="s">
        <v>15</v>
      </c>
    </row>
    <row r="30" spans="1:11">
      <c r="A30" s="7">
        <v>27</v>
      </c>
      <c r="B30" s="16" t="s">
        <v>63</v>
      </c>
      <c r="C30" s="17" t="s">
        <v>64</v>
      </c>
      <c r="D30" s="17" t="s">
        <v>3</v>
      </c>
      <c r="E30" s="26">
        <v>188</v>
      </c>
      <c r="F30" s="26">
        <v>188</v>
      </c>
      <c r="G30" s="16"/>
      <c r="H30" s="7">
        <f>IF(E30&lt;F30,E30,F30)</f>
        <v>188</v>
      </c>
      <c r="I30" s="7"/>
      <c r="J30" s="7"/>
      <c r="K30" s="41"/>
    </row>
    <row r="31" spans="1:11">
      <c r="A31" s="7">
        <v>28</v>
      </c>
      <c r="B31" s="16" t="s">
        <v>65</v>
      </c>
      <c r="C31" s="17" t="s">
        <v>66</v>
      </c>
      <c r="D31" s="17" t="s">
        <v>3</v>
      </c>
      <c r="E31" s="26">
        <v>413</v>
      </c>
      <c r="F31" s="26">
        <v>413</v>
      </c>
      <c r="G31" s="16"/>
      <c r="H31" s="7">
        <f>IF(E31&lt;F31,E31,F31)</f>
        <v>413</v>
      </c>
      <c r="I31" s="7"/>
      <c r="J31" s="7"/>
      <c r="K31" s="41"/>
    </row>
    <row r="32" spans="1:11">
      <c r="A32" s="7">
        <v>29</v>
      </c>
      <c r="B32" s="16" t="s">
        <v>65</v>
      </c>
      <c r="C32" s="17" t="s">
        <v>67</v>
      </c>
      <c r="D32" s="17" t="s">
        <v>3</v>
      </c>
      <c r="E32" s="26">
        <v>116</v>
      </c>
      <c r="F32" s="26">
        <v>119</v>
      </c>
      <c r="G32" s="16"/>
      <c r="H32" s="7">
        <f>IF(E32&lt;F32,E32,F32)</f>
        <v>116</v>
      </c>
      <c r="I32" s="7"/>
      <c r="J32" s="7"/>
      <c r="K32" s="41"/>
    </row>
    <row r="33" ht="5" customHeight="1" spans="1:11">
      <c r="A33" s="18"/>
      <c r="B33" s="19"/>
      <c r="C33" s="20"/>
      <c r="D33" s="20"/>
      <c r="E33" s="35"/>
      <c r="F33" s="35"/>
      <c r="G33" s="19"/>
      <c r="H33" s="18"/>
      <c r="I33" s="18"/>
      <c r="J33" s="18"/>
      <c r="K33" s="42"/>
    </row>
    <row r="34" spans="1:11">
      <c r="A34" s="7">
        <v>30</v>
      </c>
      <c r="B34" s="8" t="s">
        <v>68</v>
      </c>
      <c r="C34" s="11" t="s">
        <v>69</v>
      </c>
      <c r="D34" s="10" t="s">
        <v>3</v>
      </c>
      <c r="E34" s="36">
        <v>10.5</v>
      </c>
      <c r="F34" s="36">
        <v>10.5</v>
      </c>
      <c r="G34" s="27"/>
      <c r="H34" s="28">
        <f t="shared" ref="H34:H39" si="2">IF(E34&lt;F34,E34,F34)</f>
        <v>10.5</v>
      </c>
      <c r="I34" s="43">
        <f>SUM(H34:H94)</f>
        <v>3022.54</v>
      </c>
      <c r="J34" s="44" t="s">
        <v>70</v>
      </c>
      <c r="K34" s="45"/>
    </row>
    <row r="35" spans="1:11">
      <c r="A35" s="7">
        <v>31</v>
      </c>
      <c r="B35" s="8" t="s">
        <v>71</v>
      </c>
      <c r="C35" s="11" t="s">
        <v>72</v>
      </c>
      <c r="D35" s="10" t="s">
        <v>3</v>
      </c>
      <c r="E35" s="26">
        <v>24</v>
      </c>
      <c r="F35" s="26">
        <v>24</v>
      </c>
      <c r="G35" s="27"/>
      <c r="H35" s="28">
        <f t="shared" si="2"/>
        <v>24</v>
      </c>
      <c r="I35" s="46"/>
      <c r="J35" s="47"/>
      <c r="K35" s="48"/>
    </row>
    <row r="36" spans="1:11">
      <c r="A36" s="7">
        <v>32</v>
      </c>
      <c r="B36" s="8" t="s">
        <v>73</v>
      </c>
      <c r="C36" s="11" t="s">
        <v>74</v>
      </c>
      <c r="D36" s="10" t="s">
        <v>3</v>
      </c>
      <c r="E36" s="26">
        <v>10.36</v>
      </c>
      <c r="F36" s="26">
        <v>10.36</v>
      </c>
      <c r="G36" s="27"/>
      <c r="H36" s="28">
        <f t="shared" si="2"/>
        <v>10.36</v>
      </c>
      <c r="I36" s="46"/>
      <c r="J36" s="47"/>
      <c r="K36" s="48"/>
    </row>
    <row r="37" spans="1:11">
      <c r="A37" s="7">
        <v>33</v>
      </c>
      <c r="B37" s="8" t="s">
        <v>68</v>
      </c>
      <c r="C37" s="11" t="s">
        <v>75</v>
      </c>
      <c r="D37" s="10" t="s">
        <v>3</v>
      </c>
      <c r="E37" s="26">
        <v>7.76</v>
      </c>
      <c r="F37" s="26">
        <v>7.76</v>
      </c>
      <c r="G37" s="27"/>
      <c r="H37" s="28">
        <f t="shared" si="2"/>
        <v>7.76</v>
      </c>
      <c r="I37" s="46"/>
      <c r="J37" s="47"/>
      <c r="K37" s="48"/>
    </row>
    <row r="38" spans="1:11">
      <c r="A38" s="7">
        <v>34</v>
      </c>
      <c r="B38" s="8" t="s">
        <v>76</v>
      </c>
      <c r="C38" s="11" t="s">
        <v>77</v>
      </c>
      <c r="D38" s="10" t="s">
        <v>3</v>
      </c>
      <c r="E38" s="26">
        <v>13.6</v>
      </c>
      <c r="F38" s="26">
        <v>13.6</v>
      </c>
      <c r="G38" s="27"/>
      <c r="H38" s="28">
        <f t="shared" si="2"/>
        <v>13.6</v>
      </c>
      <c r="I38" s="46"/>
      <c r="J38" s="47"/>
      <c r="K38" s="48"/>
    </row>
    <row r="39" spans="1:11">
      <c r="A39" s="7">
        <v>35</v>
      </c>
      <c r="B39" s="8" t="s">
        <v>78</v>
      </c>
      <c r="C39" s="11" t="s">
        <v>79</v>
      </c>
      <c r="D39" s="10" t="s">
        <v>3</v>
      </c>
      <c r="E39" s="26">
        <v>14</v>
      </c>
      <c r="F39" s="26">
        <v>14</v>
      </c>
      <c r="G39" s="27"/>
      <c r="H39" s="28">
        <f t="shared" si="2"/>
        <v>14</v>
      </c>
      <c r="I39" s="46"/>
      <c r="J39" s="47"/>
      <c r="K39" s="48"/>
    </row>
    <row r="40" spans="1:11">
      <c r="A40" s="7">
        <v>36</v>
      </c>
      <c r="B40" s="8" t="s">
        <v>80</v>
      </c>
      <c r="C40" s="11" t="s">
        <v>81</v>
      </c>
      <c r="D40" s="10" t="s">
        <v>3</v>
      </c>
      <c r="E40" s="26">
        <v>200</v>
      </c>
      <c r="F40" s="26">
        <v>305</v>
      </c>
      <c r="G40" s="27"/>
      <c r="H40" s="28">
        <f>IF(SUM(E40:E41)&lt;F40,SUM(E40:E41),F40)</f>
        <v>305</v>
      </c>
      <c r="I40" s="46"/>
      <c r="J40" s="47"/>
      <c r="K40" s="48"/>
    </row>
    <row r="41" spans="1:11">
      <c r="A41" s="7">
        <v>37</v>
      </c>
      <c r="B41" s="8" t="s">
        <v>82</v>
      </c>
      <c r="C41" s="11" t="s">
        <v>83</v>
      </c>
      <c r="D41" s="10" t="s">
        <v>3</v>
      </c>
      <c r="E41" s="26">
        <v>105</v>
      </c>
      <c r="F41" s="26"/>
      <c r="G41" s="8"/>
      <c r="H41" s="28"/>
      <c r="I41" s="46"/>
      <c r="J41" s="47"/>
      <c r="K41" s="48"/>
    </row>
    <row r="42" spans="1:11">
      <c r="A42" s="7">
        <v>38</v>
      </c>
      <c r="B42" s="8" t="s">
        <v>78</v>
      </c>
      <c r="C42" s="11" t="s">
        <v>84</v>
      </c>
      <c r="D42" s="10" t="s">
        <v>3</v>
      </c>
      <c r="E42" s="26">
        <v>6.6</v>
      </c>
      <c r="F42" s="26">
        <v>6.6</v>
      </c>
      <c r="G42" s="8"/>
      <c r="H42" s="28">
        <f t="shared" ref="H42:H47" si="3">IF(E42&lt;F42,E42,F42)</f>
        <v>6.6</v>
      </c>
      <c r="I42" s="46"/>
      <c r="J42" s="47"/>
      <c r="K42" s="48"/>
    </row>
    <row r="43" spans="1:11">
      <c r="A43" s="7">
        <v>39</v>
      </c>
      <c r="B43" s="8" t="s">
        <v>85</v>
      </c>
      <c r="C43" s="11" t="s">
        <v>86</v>
      </c>
      <c r="D43" s="10" t="s">
        <v>3</v>
      </c>
      <c r="E43" s="26">
        <v>128</v>
      </c>
      <c r="F43" s="26">
        <v>128</v>
      </c>
      <c r="G43" s="8"/>
      <c r="H43" s="28">
        <f t="shared" si="3"/>
        <v>128</v>
      </c>
      <c r="I43" s="46"/>
      <c r="J43" s="47"/>
      <c r="K43" s="48"/>
    </row>
    <row r="44" spans="1:11">
      <c r="A44" s="7">
        <v>40</v>
      </c>
      <c r="B44" s="8" t="s">
        <v>87</v>
      </c>
      <c r="C44" s="11" t="s">
        <v>88</v>
      </c>
      <c r="D44" s="10" t="s">
        <v>3</v>
      </c>
      <c r="E44" s="26">
        <v>128</v>
      </c>
      <c r="F44" s="26">
        <v>128</v>
      </c>
      <c r="G44" s="8"/>
      <c r="H44" s="28">
        <f t="shared" si="3"/>
        <v>128</v>
      </c>
      <c r="I44" s="46"/>
      <c r="J44" s="47"/>
      <c r="K44" s="48"/>
    </row>
    <row r="45" spans="1:11">
      <c r="A45" s="7">
        <v>41</v>
      </c>
      <c r="B45" s="8" t="s">
        <v>68</v>
      </c>
      <c r="C45" s="11" t="s">
        <v>89</v>
      </c>
      <c r="D45" s="10" t="s">
        <v>3</v>
      </c>
      <c r="E45" s="26">
        <v>9.12</v>
      </c>
      <c r="F45" s="26">
        <v>9.12</v>
      </c>
      <c r="G45" s="8"/>
      <c r="H45" s="28">
        <f t="shared" si="3"/>
        <v>9.12</v>
      </c>
      <c r="I45" s="46"/>
      <c r="J45" s="47"/>
      <c r="K45" s="48"/>
    </row>
    <row r="46" spans="1:11">
      <c r="A46" s="7">
        <v>42</v>
      </c>
      <c r="B46" s="8" t="s">
        <v>80</v>
      </c>
      <c r="C46" s="11" t="s">
        <v>90</v>
      </c>
      <c r="D46" s="10" t="s">
        <v>3</v>
      </c>
      <c r="E46" s="26">
        <v>21</v>
      </c>
      <c r="F46" s="26">
        <v>21</v>
      </c>
      <c r="G46" s="8"/>
      <c r="H46" s="28">
        <f t="shared" si="3"/>
        <v>21</v>
      </c>
      <c r="I46" s="46"/>
      <c r="J46" s="47"/>
      <c r="K46" s="48"/>
    </row>
    <row r="47" spans="1:11">
      <c r="A47" s="7">
        <v>43</v>
      </c>
      <c r="B47" s="8" t="s">
        <v>91</v>
      </c>
      <c r="C47" s="11" t="s">
        <v>92</v>
      </c>
      <c r="D47" s="10" t="s">
        <v>3</v>
      </c>
      <c r="E47" s="26">
        <v>9.5</v>
      </c>
      <c r="F47" s="26">
        <v>9.5</v>
      </c>
      <c r="G47" s="8"/>
      <c r="H47" s="28">
        <f t="shared" si="3"/>
        <v>9.5</v>
      </c>
      <c r="I47" s="46"/>
      <c r="J47" s="47"/>
      <c r="K47" s="48"/>
    </row>
    <row r="48" spans="1:11">
      <c r="A48" s="7">
        <v>44</v>
      </c>
      <c r="B48" s="8" t="s">
        <v>93</v>
      </c>
      <c r="C48" s="11" t="s">
        <v>94</v>
      </c>
      <c r="D48" s="10" t="s">
        <v>3</v>
      </c>
      <c r="E48" s="26">
        <v>2</v>
      </c>
      <c r="F48" s="26">
        <v>48</v>
      </c>
      <c r="G48" s="8"/>
      <c r="H48" s="28">
        <f>IF(SUM(E48:E50)&lt;F48,SUM(E48:E50),F48)</f>
        <v>48</v>
      </c>
      <c r="I48" s="46"/>
      <c r="J48" s="47"/>
      <c r="K48" s="48"/>
    </row>
    <row r="49" spans="1:11">
      <c r="A49" s="7">
        <v>45</v>
      </c>
      <c r="B49" s="8" t="s">
        <v>91</v>
      </c>
      <c r="C49" s="11" t="s">
        <v>95</v>
      </c>
      <c r="D49" s="10" t="s">
        <v>3</v>
      </c>
      <c r="E49" s="26">
        <v>33</v>
      </c>
      <c r="F49" s="26"/>
      <c r="G49" s="8"/>
      <c r="H49" s="28"/>
      <c r="I49" s="46"/>
      <c r="J49" s="47"/>
      <c r="K49" s="48"/>
    </row>
    <row r="50" spans="1:11">
      <c r="A50" s="7">
        <v>46</v>
      </c>
      <c r="B50" s="8" t="s">
        <v>73</v>
      </c>
      <c r="C50" s="11" t="s">
        <v>96</v>
      </c>
      <c r="D50" s="10" t="s">
        <v>3</v>
      </c>
      <c r="E50" s="26">
        <v>13</v>
      </c>
      <c r="F50" s="26"/>
      <c r="G50" s="8"/>
      <c r="H50" s="28"/>
      <c r="I50" s="46"/>
      <c r="J50" s="47"/>
      <c r="K50" s="48"/>
    </row>
    <row r="51" spans="1:11">
      <c r="A51" s="7">
        <v>47</v>
      </c>
      <c r="B51" s="8" t="s">
        <v>97</v>
      </c>
      <c r="C51" s="11" t="s">
        <v>98</v>
      </c>
      <c r="D51" s="10" t="s">
        <v>3</v>
      </c>
      <c r="E51" s="26">
        <v>5.04</v>
      </c>
      <c r="F51" s="26">
        <v>5.04</v>
      </c>
      <c r="G51" s="8"/>
      <c r="H51" s="28">
        <f>IF(E51&lt;F51,E51,F51)</f>
        <v>5.04</v>
      </c>
      <c r="I51" s="46"/>
      <c r="J51" s="47"/>
      <c r="K51" s="48"/>
    </row>
    <row r="52" spans="1:11">
      <c r="A52" s="7">
        <v>48</v>
      </c>
      <c r="B52" s="8" t="s">
        <v>99</v>
      </c>
      <c r="C52" s="11" t="s">
        <v>100</v>
      </c>
      <c r="D52" s="10" t="s">
        <v>3</v>
      </c>
      <c r="E52" s="26">
        <v>58.2</v>
      </c>
      <c r="F52" s="26">
        <v>155.2</v>
      </c>
      <c r="G52" s="8"/>
      <c r="H52" s="28">
        <f>IF(SUM(E52:E55)&lt;F52,SUM(E52:E55),F52)</f>
        <v>155.2</v>
      </c>
      <c r="I52" s="46"/>
      <c r="J52" s="47"/>
      <c r="K52" s="48"/>
    </row>
    <row r="53" spans="1:11">
      <c r="A53" s="7">
        <v>49</v>
      </c>
      <c r="B53" s="8" t="s">
        <v>101</v>
      </c>
      <c r="C53" s="11" t="s">
        <v>102</v>
      </c>
      <c r="D53" s="10" t="s">
        <v>3</v>
      </c>
      <c r="E53" s="26">
        <v>29.1</v>
      </c>
      <c r="F53" s="26"/>
      <c r="G53" s="8"/>
      <c r="H53" s="28"/>
      <c r="I53" s="46"/>
      <c r="J53" s="47"/>
      <c r="K53" s="48"/>
    </row>
    <row r="54" spans="1:11">
      <c r="A54" s="7">
        <v>50</v>
      </c>
      <c r="B54" s="8" t="s">
        <v>103</v>
      </c>
      <c r="C54" s="11" t="s">
        <v>104</v>
      </c>
      <c r="D54" s="10" t="s">
        <v>3</v>
      </c>
      <c r="E54" s="26">
        <v>38.8</v>
      </c>
      <c r="F54" s="26"/>
      <c r="G54" s="8"/>
      <c r="H54" s="28"/>
      <c r="I54" s="46"/>
      <c r="J54" s="47"/>
      <c r="K54" s="48"/>
    </row>
    <row r="55" spans="1:11">
      <c r="A55" s="7">
        <v>51</v>
      </c>
      <c r="B55" s="8" t="s">
        <v>105</v>
      </c>
      <c r="C55" s="11" t="s">
        <v>106</v>
      </c>
      <c r="D55" s="10" t="s">
        <v>3</v>
      </c>
      <c r="E55" s="26">
        <v>29.1</v>
      </c>
      <c r="F55" s="26"/>
      <c r="G55" s="8"/>
      <c r="H55" s="28"/>
      <c r="I55" s="46"/>
      <c r="J55" s="47"/>
      <c r="K55" s="48"/>
    </row>
    <row r="56" spans="1:11">
      <c r="A56" s="7">
        <v>52</v>
      </c>
      <c r="B56" s="8" t="s">
        <v>68</v>
      </c>
      <c r="C56" s="11" t="s">
        <v>107</v>
      </c>
      <c r="D56" s="10" t="s">
        <v>3</v>
      </c>
      <c r="E56" s="26">
        <v>82</v>
      </c>
      <c r="F56" s="26">
        <v>207</v>
      </c>
      <c r="G56" s="8"/>
      <c r="H56" s="28">
        <f>IF(SUM(E56:E57)&lt;F56,SUM(E56:E57),F56)</f>
        <v>207</v>
      </c>
      <c r="I56" s="46"/>
      <c r="J56" s="47"/>
      <c r="K56" s="48"/>
    </row>
    <row r="57" spans="1:11">
      <c r="A57" s="7">
        <v>53</v>
      </c>
      <c r="B57" s="8" t="s">
        <v>82</v>
      </c>
      <c r="C57" s="11" t="s">
        <v>108</v>
      </c>
      <c r="D57" s="10" t="s">
        <v>3</v>
      </c>
      <c r="E57" s="26">
        <v>125</v>
      </c>
      <c r="F57" s="26"/>
      <c r="G57" s="8"/>
      <c r="H57" s="28"/>
      <c r="I57" s="46"/>
      <c r="J57" s="47"/>
      <c r="K57" s="48"/>
    </row>
    <row r="58" spans="1:11">
      <c r="A58" s="7">
        <v>54</v>
      </c>
      <c r="B58" s="8" t="s">
        <v>109</v>
      </c>
      <c r="C58" s="21" t="s">
        <v>110</v>
      </c>
      <c r="D58" s="10" t="s">
        <v>3</v>
      </c>
      <c r="E58" s="26">
        <v>21.5</v>
      </c>
      <c r="F58" s="26">
        <v>26.5</v>
      </c>
      <c r="G58" s="8"/>
      <c r="H58" s="28">
        <f>IF(SUM(E58:E59)&lt;F58,SUM(E58:E59),F58)</f>
        <v>26.5</v>
      </c>
      <c r="I58" s="46"/>
      <c r="J58" s="47"/>
      <c r="K58" s="48"/>
    </row>
    <row r="59" spans="1:11">
      <c r="A59" s="7">
        <v>55</v>
      </c>
      <c r="B59" s="8" t="s">
        <v>111</v>
      </c>
      <c r="C59" s="21" t="s">
        <v>112</v>
      </c>
      <c r="D59" s="10" t="s">
        <v>3</v>
      </c>
      <c r="E59" s="26">
        <v>5</v>
      </c>
      <c r="F59" s="26"/>
      <c r="G59" s="8"/>
      <c r="H59" s="28"/>
      <c r="I59" s="46"/>
      <c r="J59" s="47"/>
      <c r="K59" s="48"/>
    </row>
    <row r="60" spans="1:11">
      <c r="A60" s="7">
        <v>56</v>
      </c>
      <c r="B60" s="8" t="s">
        <v>78</v>
      </c>
      <c r="C60" s="11" t="s">
        <v>113</v>
      </c>
      <c r="D60" s="10" t="s">
        <v>3</v>
      </c>
      <c r="E60" s="26">
        <v>12.4</v>
      </c>
      <c r="F60" s="26">
        <v>35.87</v>
      </c>
      <c r="G60" s="8"/>
      <c r="H60" s="28">
        <f>IF(SUM(E60:E61)&lt;F60,SUM(E60:E61),F60)</f>
        <v>35.87</v>
      </c>
      <c r="I60" s="46"/>
      <c r="J60" s="47"/>
      <c r="K60" s="48"/>
    </row>
    <row r="61" spans="1:11">
      <c r="A61" s="7">
        <v>57</v>
      </c>
      <c r="B61" s="8" t="s">
        <v>73</v>
      </c>
      <c r="C61" s="11" t="s">
        <v>114</v>
      </c>
      <c r="D61" s="10" t="s">
        <v>3</v>
      </c>
      <c r="E61" s="26">
        <v>23.47</v>
      </c>
      <c r="F61" s="26"/>
      <c r="G61" s="8"/>
      <c r="H61" s="28"/>
      <c r="I61" s="46"/>
      <c r="J61" s="47"/>
      <c r="K61" s="48"/>
    </row>
    <row r="62" spans="1:11">
      <c r="A62" s="7">
        <v>58</v>
      </c>
      <c r="B62" s="8" t="s">
        <v>115</v>
      </c>
      <c r="C62" s="11" t="s">
        <v>116</v>
      </c>
      <c r="D62" s="10" t="s">
        <v>3</v>
      </c>
      <c r="E62" s="26">
        <v>7.85</v>
      </c>
      <c r="F62" s="26">
        <v>33.8</v>
      </c>
      <c r="G62" s="8"/>
      <c r="H62" s="28">
        <f>IF(SUM(E62:E64)&lt;F62,SUM(E62:E64),F62)</f>
        <v>33.8</v>
      </c>
      <c r="I62" s="46"/>
      <c r="J62" s="47"/>
      <c r="K62" s="48"/>
    </row>
    <row r="63" spans="1:11">
      <c r="A63" s="7">
        <v>59</v>
      </c>
      <c r="B63" s="8" t="s">
        <v>68</v>
      </c>
      <c r="C63" s="11" t="s">
        <v>117</v>
      </c>
      <c r="D63" s="10" t="s">
        <v>3</v>
      </c>
      <c r="E63" s="26">
        <v>15.45</v>
      </c>
      <c r="F63" s="26"/>
      <c r="G63" s="8" t="s">
        <v>118</v>
      </c>
      <c r="H63" s="28"/>
      <c r="I63" s="46"/>
      <c r="J63" s="47"/>
      <c r="K63" s="48"/>
    </row>
    <row r="64" spans="1:11">
      <c r="A64" s="7">
        <v>60</v>
      </c>
      <c r="B64" s="8" t="s">
        <v>115</v>
      </c>
      <c r="C64" s="11" t="s">
        <v>119</v>
      </c>
      <c r="D64" s="10" t="s">
        <v>3</v>
      </c>
      <c r="E64" s="26">
        <v>10.5</v>
      </c>
      <c r="F64" s="26"/>
      <c r="G64" s="8"/>
      <c r="H64" s="28"/>
      <c r="I64" s="46"/>
      <c r="J64" s="47"/>
      <c r="K64" s="48"/>
    </row>
    <row r="65" spans="1:11">
      <c r="A65" s="7">
        <v>61</v>
      </c>
      <c r="B65" s="8" t="s">
        <v>78</v>
      </c>
      <c r="C65" s="11" t="s">
        <v>120</v>
      </c>
      <c r="D65" s="10" t="s">
        <v>3</v>
      </c>
      <c r="E65" s="26">
        <v>3.4</v>
      </c>
      <c r="F65" s="26">
        <v>3.4</v>
      </c>
      <c r="G65" s="8"/>
      <c r="H65" s="28">
        <f>IF(E65&lt;F65,E65,F65)</f>
        <v>3.4</v>
      </c>
      <c r="I65" s="46"/>
      <c r="J65" s="47"/>
      <c r="K65" s="48"/>
    </row>
    <row r="66" spans="1:11">
      <c r="A66" s="7">
        <v>62</v>
      </c>
      <c r="B66" s="8" t="s">
        <v>121</v>
      </c>
      <c r="C66" s="11" t="s">
        <v>122</v>
      </c>
      <c r="D66" s="10" t="s">
        <v>3</v>
      </c>
      <c r="E66" s="26">
        <v>20.5</v>
      </c>
      <c r="F66" s="26">
        <v>219</v>
      </c>
      <c r="G66" s="8"/>
      <c r="H66" s="28">
        <f>IF(SUM(E66:E70)&lt;F66,SUM(E66:E70),F66)</f>
        <v>210</v>
      </c>
      <c r="I66" s="46"/>
      <c r="J66" s="47"/>
      <c r="K66" s="48"/>
    </row>
    <row r="67" spans="1:11">
      <c r="A67" s="7">
        <v>63</v>
      </c>
      <c r="B67" s="8" t="s">
        <v>123</v>
      </c>
      <c r="C67" s="11" t="s">
        <v>124</v>
      </c>
      <c r="D67" s="10" t="s">
        <v>3</v>
      </c>
      <c r="E67" s="26">
        <v>39.5</v>
      </c>
      <c r="F67" s="26"/>
      <c r="G67" s="8"/>
      <c r="H67" s="28"/>
      <c r="I67" s="46"/>
      <c r="J67" s="47"/>
      <c r="K67" s="48"/>
    </row>
    <row r="68" spans="1:11">
      <c r="A68" s="7">
        <v>64</v>
      </c>
      <c r="B68" s="8" t="s">
        <v>125</v>
      </c>
      <c r="C68" s="11" t="s">
        <v>126</v>
      </c>
      <c r="D68" s="10" t="s">
        <v>3</v>
      </c>
      <c r="E68" s="26">
        <v>30.5</v>
      </c>
      <c r="F68" s="26"/>
      <c r="G68" s="8"/>
      <c r="H68" s="28"/>
      <c r="I68" s="46"/>
      <c r="J68" s="47"/>
      <c r="K68" s="48"/>
    </row>
    <row r="69" spans="1:11">
      <c r="A69" s="7">
        <v>65</v>
      </c>
      <c r="B69" s="8" t="s">
        <v>127</v>
      </c>
      <c r="C69" s="11" t="s">
        <v>128</v>
      </c>
      <c r="D69" s="10" t="s">
        <v>3</v>
      </c>
      <c r="E69" s="26">
        <v>59.5</v>
      </c>
      <c r="F69" s="26"/>
      <c r="G69" s="8"/>
      <c r="H69" s="28"/>
      <c r="I69" s="46"/>
      <c r="J69" s="47"/>
      <c r="K69" s="48"/>
    </row>
    <row r="70" spans="1:11">
      <c r="A70" s="7">
        <v>66</v>
      </c>
      <c r="B70" s="8" t="s">
        <v>73</v>
      </c>
      <c r="C70" s="11" t="s">
        <v>129</v>
      </c>
      <c r="D70" s="10" t="s">
        <v>3</v>
      </c>
      <c r="E70" s="26">
        <v>60</v>
      </c>
      <c r="F70" s="26"/>
      <c r="G70" s="8"/>
      <c r="H70" s="28"/>
      <c r="I70" s="46"/>
      <c r="J70" s="47"/>
      <c r="K70" s="48"/>
    </row>
    <row r="71" spans="1:11">
      <c r="A71" s="7">
        <v>67</v>
      </c>
      <c r="B71" s="8" t="s">
        <v>87</v>
      </c>
      <c r="C71" s="11" t="s">
        <v>130</v>
      </c>
      <c r="D71" s="10" t="s">
        <v>3</v>
      </c>
      <c r="E71" s="26">
        <v>15.4</v>
      </c>
      <c r="F71" s="26">
        <v>15.4</v>
      </c>
      <c r="G71" s="8"/>
      <c r="H71" s="28">
        <f>IF(E71&lt;F71,E71,F71)</f>
        <v>15.4</v>
      </c>
      <c r="I71" s="46"/>
      <c r="J71" s="47"/>
      <c r="K71" s="48"/>
    </row>
    <row r="72" spans="1:11">
      <c r="A72" s="7">
        <v>68</v>
      </c>
      <c r="B72" s="8" t="s">
        <v>131</v>
      </c>
      <c r="C72" s="11" t="s">
        <v>132</v>
      </c>
      <c r="D72" s="10" t="s">
        <v>3</v>
      </c>
      <c r="E72" s="26">
        <v>23.2</v>
      </c>
      <c r="F72" s="26">
        <v>23.2</v>
      </c>
      <c r="G72" s="8"/>
      <c r="H72" s="28">
        <f>IF(E72&lt;F72,E72,F72)</f>
        <v>23.2</v>
      </c>
      <c r="I72" s="46"/>
      <c r="J72" s="47"/>
      <c r="K72" s="48"/>
    </row>
    <row r="73" spans="1:11">
      <c r="A73" s="7">
        <v>69</v>
      </c>
      <c r="B73" s="8" t="s">
        <v>133</v>
      </c>
      <c r="C73" s="11" t="s">
        <v>134</v>
      </c>
      <c r="D73" s="10" t="s">
        <v>3</v>
      </c>
      <c r="E73" s="26">
        <v>4.7</v>
      </c>
      <c r="F73" s="26">
        <v>4.7</v>
      </c>
      <c r="G73" s="8"/>
      <c r="H73" s="28">
        <f>IF(E73&lt;F73,E73,F73)</f>
        <v>4.7</v>
      </c>
      <c r="I73" s="46"/>
      <c r="J73" s="47"/>
      <c r="K73" s="48"/>
    </row>
    <row r="74" spans="1:11">
      <c r="A74" s="7">
        <v>70</v>
      </c>
      <c r="B74" s="8" t="s">
        <v>91</v>
      </c>
      <c r="C74" s="11" t="s">
        <v>135</v>
      </c>
      <c r="D74" s="10" t="s">
        <v>3</v>
      </c>
      <c r="E74" s="26">
        <v>5.8</v>
      </c>
      <c r="F74" s="26">
        <v>5.8</v>
      </c>
      <c r="G74" s="8"/>
      <c r="H74" s="28">
        <f>IF(E74&lt;F74,E74,F74)</f>
        <v>5.8</v>
      </c>
      <c r="I74" s="46"/>
      <c r="J74" s="47"/>
      <c r="K74" s="48"/>
    </row>
    <row r="75" spans="1:11">
      <c r="A75" s="7">
        <v>71</v>
      </c>
      <c r="B75" s="8" t="s">
        <v>80</v>
      </c>
      <c r="C75" s="11" t="s">
        <v>136</v>
      </c>
      <c r="D75" s="10" t="s">
        <v>3</v>
      </c>
      <c r="E75" s="26">
        <v>231.2</v>
      </c>
      <c r="F75" s="26">
        <v>425.9</v>
      </c>
      <c r="G75" s="8"/>
      <c r="H75" s="28">
        <f>IF(SUM(E75:E78)&lt;F75,SUM(E75:E78),F75)</f>
        <v>425.9</v>
      </c>
      <c r="I75" s="46"/>
      <c r="J75" s="47"/>
      <c r="K75" s="48"/>
    </row>
    <row r="76" spans="1:11">
      <c r="A76" s="7">
        <v>72</v>
      </c>
      <c r="B76" s="8" t="s">
        <v>137</v>
      </c>
      <c r="C76" s="11" t="s">
        <v>138</v>
      </c>
      <c r="D76" s="10" t="s">
        <v>3</v>
      </c>
      <c r="E76" s="26">
        <v>36</v>
      </c>
      <c r="F76" s="26"/>
      <c r="G76" s="8"/>
      <c r="H76" s="28"/>
      <c r="I76" s="46"/>
      <c r="J76" s="47"/>
      <c r="K76" s="48"/>
    </row>
    <row r="77" spans="1:11">
      <c r="A77" s="7">
        <v>74</v>
      </c>
      <c r="B77" s="8" t="s">
        <v>139</v>
      </c>
      <c r="C77" s="11" t="s">
        <v>140</v>
      </c>
      <c r="D77" s="10" t="s">
        <v>3</v>
      </c>
      <c r="E77" s="26">
        <v>53.7</v>
      </c>
      <c r="F77" s="26"/>
      <c r="G77" s="8"/>
      <c r="H77" s="28"/>
      <c r="I77" s="46"/>
      <c r="J77" s="47"/>
      <c r="K77" s="48"/>
    </row>
    <row r="78" spans="1:11">
      <c r="A78" s="7">
        <v>75</v>
      </c>
      <c r="B78" s="8" t="s">
        <v>71</v>
      </c>
      <c r="C78" s="11" t="s">
        <v>141</v>
      </c>
      <c r="D78" s="10" t="s">
        <v>3</v>
      </c>
      <c r="E78" s="26">
        <v>105</v>
      </c>
      <c r="F78" s="26"/>
      <c r="G78" s="8"/>
      <c r="H78" s="28"/>
      <c r="I78" s="46"/>
      <c r="J78" s="47"/>
      <c r="K78" s="48"/>
    </row>
    <row r="79" spans="1:11">
      <c r="A79" s="7">
        <v>73</v>
      </c>
      <c r="B79" s="8" t="s">
        <v>68</v>
      </c>
      <c r="C79" s="49" t="s">
        <v>142</v>
      </c>
      <c r="D79" s="10" t="s">
        <v>3</v>
      </c>
      <c r="E79" s="26">
        <v>643.5</v>
      </c>
      <c r="F79" s="26">
        <v>227.5</v>
      </c>
      <c r="G79" s="8"/>
      <c r="H79" s="34">
        <f>IF(E79&lt;SUM(F79:F80),E79,SUM(F79:F80))</f>
        <v>643.5</v>
      </c>
      <c r="I79" s="46"/>
      <c r="J79" s="47"/>
      <c r="K79" s="48"/>
    </row>
    <row r="80" spans="1:11">
      <c r="A80" s="7"/>
      <c r="B80" s="8"/>
      <c r="C80" s="49"/>
      <c r="D80" s="10"/>
      <c r="E80" s="26"/>
      <c r="F80" s="26">
        <v>416</v>
      </c>
      <c r="G80" s="8"/>
      <c r="H80" s="51"/>
      <c r="I80" s="46"/>
      <c r="J80" s="47"/>
      <c r="K80" s="48"/>
    </row>
    <row r="81" spans="1:11">
      <c r="A81" s="7">
        <f t="shared" ref="A81:A94" si="4">ROW()-2</f>
        <v>79</v>
      </c>
      <c r="B81" s="50" t="s">
        <v>143</v>
      </c>
      <c r="C81" s="21" t="s">
        <v>144</v>
      </c>
      <c r="D81" s="21" t="s">
        <v>3</v>
      </c>
      <c r="E81" s="26">
        <v>3.69</v>
      </c>
      <c r="F81" s="10" t="s">
        <v>145</v>
      </c>
      <c r="G81" s="27"/>
      <c r="H81" s="34">
        <f>IF(SUM(E81:E94)&lt;F81,SUM(E81:E94),F81)</f>
        <v>491.79</v>
      </c>
      <c r="I81" s="46"/>
      <c r="J81" s="47"/>
      <c r="K81" s="48"/>
    </row>
    <row r="82" spans="1:11">
      <c r="A82" s="7">
        <f t="shared" si="4"/>
        <v>80</v>
      </c>
      <c r="B82" s="50" t="s">
        <v>146</v>
      </c>
      <c r="C82" s="21" t="s">
        <v>147</v>
      </c>
      <c r="D82" s="21" t="s">
        <v>3</v>
      </c>
      <c r="E82" s="26">
        <v>10</v>
      </c>
      <c r="F82" s="10"/>
      <c r="G82" s="27"/>
      <c r="H82" s="52"/>
      <c r="I82" s="46"/>
      <c r="J82" s="47"/>
      <c r="K82" s="48"/>
    </row>
    <row r="83" spans="1:11">
      <c r="A83" s="7">
        <f t="shared" si="4"/>
        <v>81</v>
      </c>
      <c r="B83" s="50" t="s">
        <v>148</v>
      </c>
      <c r="C83" s="21" t="s">
        <v>149</v>
      </c>
      <c r="D83" s="21" t="s">
        <v>3</v>
      </c>
      <c r="E83" s="26">
        <v>22</v>
      </c>
      <c r="F83" s="10"/>
      <c r="G83" s="27"/>
      <c r="H83" s="52"/>
      <c r="I83" s="46"/>
      <c r="J83" s="47"/>
      <c r="K83" s="48"/>
    </row>
    <row r="84" spans="1:11">
      <c r="A84" s="7">
        <f t="shared" si="4"/>
        <v>82</v>
      </c>
      <c r="B84" s="50" t="s">
        <v>146</v>
      </c>
      <c r="C84" s="21" t="s">
        <v>150</v>
      </c>
      <c r="D84" s="21" t="s">
        <v>3</v>
      </c>
      <c r="E84" s="26">
        <v>22</v>
      </c>
      <c r="F84" s="10"/>
      <c r="G84" s="27"/>
      <c r="H84" s="52"/>
      <c r="I84" s="46"/>
      <c r="J84" s="47"/>
      <c r="K84" s="48"/>
    </row>
    <row r="85" spans="1:11">
      <c r="A85" s="7">
        <f t="shared" si="4"/>
        <v>83</v>
      </c>
      <c r="B85" s="50" t="s">
        <v>151</v>
      </c>
      <c r="C85" s="21" t="s">
        <v>152</v>
      </c>
      <c r="D85" s="21" t="s">
        <v>3</v>
      </c>
      <c r="E85" s="26">
        <v>22</v>
      </c>
      <c r="F85" s="10"/>
      <c r="G85" s="27"/>
      <c r="H85" s="52"/>
      <c r="I85" s="46"/>
      <c r="J85" s="47"/>
      <c r="K85" s="48"/>
    </row>
    <row r="86" spans="1:11">
      <c r="A86" s="7">
        <f t="shared" si="4"/>
        <v>84</v>
      </c>
      <c r="B86" s="50" t="s">
        <v>153</v>
      </c>
      <c r="C86" s="21" t="s">
        <v>154</v>
      </c>
      <c r="D86" s="21" t="s">
        <v>3</v>
      </c>
      <c r="E86" s="26">
        <v>33.62</v>
      </c>
      <c r="F86" s="10"/>
      <c r="G86" s="27"/>
      <c r="H86" s="52"/>
      <c r="I86" s="46"/>
      <c r="J86" s="47"/>
      <c r="K86" s="48"/>
    </row>
    <row r="87" spans="1:11">
      <c r="A87" s="7">
        <f t="shared" si="4"/>
        <v>85</v>
      </c>
      <c r="B87" s="50" t="s">
        <v>73</v>
      </c>
      <c r="C87" s="21" t="s">
        <v>155</v>
      </c>
      <c r="D87" s="21" t="s">
        <v>3</v>
      </c>
      <c r="E87" s="26">
        <v>33.62</v>
      </c>
      <c r="F87" s="10"/>
      <c r="G87" s="27"/>
      <c r="H87" s="52"/>
      <c r="I87" s="46"/>
      <c r="J87" s="47"/>
      <c r="K87" s="48"/>
    </row>
    <row r="88" spans="1:11">
      <c r="A88" s="7">
        <f t="shared" si="4"/>
        <v>86</v>
      </c>
      <c r="B88" s="50" t="s">
        <v>156</v>
      </c>
      <c r="C88" s="21" t="s">
        <v>157</v>
      </c>
      <c r="D88" s="21" t="s">
        <v>3</v>
      </c>
      <c r="E88" s="26">
        <v>33.62</v>
      </c>
      <c r="F88" s="10"/>
      <c r="G88" s="50"/>
      <c r="H88" s="52"/>
      <c r="I88" s="46"/>
      <c r="J88" s="47"/>
      <c r="K88" s="48"/>
    </row>
    <row r="89" spans="1:11">
      <c r="A89" s="7">
        <f t="shared" si="4"/>
        <v>87</v>
      </c>
      <c r="B89" s="50" t="s">
        <v>146</v>
      </c>
      <c r="C89" s="21" t="s">
        <v>158</v>
      </c>
      <c r="D89" s="21" t="s">
        <v>3</v>
      </c>
      <c r="E89" s="26">
        <v>33.62</v>
      </c>
      <c r="F89" s="10"/>
      <c r="G89" s="50"/>
      <c r="H89" s="52"/>
      <c r="I89" s="46"/>
      <c r="J89" s="47"/>
      <c r="K89" s="48"/>
    </row>
    <row r="90" spans="1:11">
      <c r="A90" s="7">
        <f t="shared" si="4"/>
        <v>88</v>
      </c>
      <c r="B90" s="50" t="s">
        <v>121</v>
      </c>
      <c r="C90" s="21" t="s">
        <v>159</v>
      </c>
      <c r="D90" s="21" t="s">
        <v>3</v>
      </c>
      <c r="E90" s="26">
        <v>33.62</v>
      </c>
      <c r="F90" s="10"/>
      <c r="G90" s="50"/>
      <c r="H90" s="52"/>
      <c r="I90" s="46"/>
      <c r="J90" s="47"/>
      <c r="K90" s="48"/>
    </row>
    <row r="91" spans="1:11">
      <c r="A91" s="7">
        <f t="shared" si="4"/>
        <v>89</v>
      </c>
      <c r="B91" s="50" t="s">
        <v>156</v>
      </c>
      <c r="C91" s="21" t="s">
        <v>160</v>
      </c>
      <c r="D91" s="21" t="s">
        <v>3</v>
      </c>
      <c r="E91" s="26">
        <v>55</v>
      </c>
      <c r="F91" s="10"/>
      <c r="G91" s="50"/>
      <c r="H91" s="52"/>
      <c r="I91" s="46"/>
      <c r="J91" s="47"/>
      <c r="K91" s="48"/>
    </row>
    <row r="92" spans="1:11">
      <c r="A92" s="7">
        <f t="shared" si="4"/>
        <v>90</v>
      </c>
      <c r="B92" s="50" t="s">
        <v>161</v>
      </c>
      <c r="C92" s="21" t="s">
        <v>162</v>
      </c>
      <c r="D92" s="21" t="s">
        <v>3</v>
      </c>
      <c r="E92" s="26">
        <v>55</v>
      </c>
      <c r="F92" s="10"/>
      <c r="G92" s="50"/>
      <c r="H92" s="52"/>
      <c r="I92" s="46"/>
      <c r="J92" s="47"/>
      <c r="K92" s="48"/>
    </row>
    <row r="93" spans="1:11">
      <c r="A93" s="7">
        <f t="shared" si="4"/>
        <v>91</v>
      </c>
      <c r="B93" s="50" t="s">
        <v>163</v>
      </c>
      <c r="C93" s="21" t="s">
        <v>164</v>
      </c>
      <c r="D93" s="21" t="s">
        <v>3</v>
      </c>
      <c r="E93" s="26">
        <v>55</v>
      </c>
      <c r="F93" s="10"/>
      <c r="G93" s="50"/>
      <c r="H93" s="52"/>
      <c r="I93" s="46"/>
      <c r="J93" s="47"/>
      <c r="K93" s="48"/>
    </row>
    <row r="94" spans="1:11">
      <c r="A94" s="7">
        <f t="shared" si="4"/>
        <v>92</v>
      </c>
      <c r="B94" s="50" t="s">
        <v>165</v>
      </c>
      <c r="C94" s="21" t="s">
        <v>166</v>
      </c>
      <c r="D94" s="21" t="s">
        <v>3</v>
      </c>
      <c r="E94" s="26">
        <v>79</v>
      </c>
      <c r="F94" s="10"/>
      <c r="G94" s="50"/>
      <c r="H94" s="51"/>
      <c r="I94" s="53"/>
      <c r="J94" s="54"/>
      <c r="K94" s="55"/>
    </row>
    <row r="96" spans="8:9">
      <c r="H96" s="3" t="s">
        <v>8</v>
      </c>
      <c r="I96" s="3">
        <f>SUM(I3:I94)</f>
        <v>8241.18</v>
      </c>
    </row>
  </sheetData>
  <sortState ref="A5:A78">
    <sortCondition ref="A5"/>
  </sortState>
  <mergeCells count="38">
    <mergeCell ref="A79:A80"/>
    <mergeCell ref="B79:B80"/>
    <mergeCell ref="C79:C80"/>
    <mergeCell ref="D79:D80"/>
    <mergeCell ref="E79:E80"/>
    <mergeCell ref="F5:F7"/>
    <mergeCell ref="F16:F18"/>
    <mergeCell ref="F19:F20"/>
    <mergeCell ref="F40:F41"/>
    <mergeCell ref="F48:F50"/>
    <mergeCell ref="F52:F55"/>
    <mergeCell ref="F56:F57"/>
    <mergeCell ref="F58:F59"/>
    <mergeCell ref="F60:F61"/>
    <mergeCell ref="F62:F64"/>
    <mergeCell ref="F66:F70"/>
    <mergeCell ref="F75:F78"/>
    <mergeCell ref="F81:F94"/>
    <mergeCell ref="H5:H6"/>
    <mergeCell ref="H40:H41"/>
    <mergeCell ref="H48:H50"/>
    <mergeCell ref="H52:H55"/>
    <mergeCell ref="H56:H57"/>
    <mergeCell ref="H58:H59"/>
    <mergeCell ref="H60:H61"/>
    <mergeCell ref="H62:H64"/>
    <mergeCell ref="H66:H70"/>
    <mergeCell ref="H75:H78"/>
    <mergeCell ref="H79:H80"/>
    <mergeCell ref="H81:H94"/>
    <mergeCell ref="I3:I27"/>
    <mergeCell ref="I29:I32"/>
    <mergeCell ref="I34:I94"/>
    <mergeCell ref="J29:J32"/>
    <mergeCell ref="J34:J94"/>
    <mergeCell ref="K3:K27"/>
    <mergeCell ref="K29:K32"/>
    <mergeCell ref="K34:K94"/>
  </mergeCells>
  <conditionalFormatting sqref="J7">
    <cfRule type="expression" dxfId="0" priority="4">
      <formula>MOD(ROW(#REF!),1+1)=0</formula>
    </cfRule>
  </conditionalFormatting>
  <conditionalFormatting sqref="J14">
    <cfRule type="expression" dxfId="0" priority="6">
      <formula>MOD(ROW(#REF!),1+1)=0</formula>
    </cfRule>
  </conditionalFormatting>
  <conditionalFormatting sqref="J22">
    <cfRule type="expression" dxfId="0" priority="5">
      <formula>MOD(ROW(#REF!),1+1)=0</formula>
    </cfRule>
  </conditionalFormatting>
  <conditionalFormatting sqref="J10:J11">
    <cfRule type="expression" dxfId="0" priority="9">
      <formula>MOD(ROW(#REF!),1+1)=0</formula>
    </cfRule>
  </conditionalFormatting>
  <conditionalFormatting sqref="J17:J21">
    <cfRule type="expression" dxfId="0" priority="8">
      <formula>MOD(ROW(#REF!),1+1)=0</formula>
    </cfRule>
  </conditionalFormatting>
  <conditionalFormatting sqref="J25:J27">
    <cfRule type="expression" dxfId="0" priority="7">
      <formula>MOD(ROW(#REF!),1+1)=0</formula>
    </cfRule>
  </conditionalFormatting>
  <conditionalFormatting sqref="B3:D4 D5:D19 E19:F19 E4:H4 E3:J3 J4:J6 E8:F16 E6:E7 E5:F5 E17:E18 D20:E33">
    <cfRule type="expression" dxfId="0" priority="17">
      <formula>MOD(ROW(#REF!),1+1)=0</formula>
    </cfRule>
  </conditionalFormatting>
  <conditionalFormatting sqref="B34:D35 E35:G35 E34:J34 H35:H39">
    <cfRule type="expression" dxfId="0" priority="3">
      <formula>MOD(ROW(#REF!),1+1)=0</formula>
    </cfRule>
  </conditionalFormatting>
  <conditionalFormatting sqref="A81:A94 B81:H81 D83:D94 E82:E94 G82 B82:D82">
    <cfRule type="expression" dxfId="0" priority="1">
      <formula>MOD(ROW(#REF!),1+1)=0</formula>
    </cfRule>
  </conditionalFormatting>
  <hyperlinks>
    <hyperlink ref="C3" r:id="rId1" display="嘉立创-3d打印件1"/>
    <hyperlink ref="D3" r:id="rId2" display="订单"/>
    <hyperlink ref="E3" r:id="rId3" display="33.01"/>
    <hyperlink ref="F3" r:id="rId4" display="33.01"/>
    <hyperlink ref="D4" r:id="rId5" display="订单"/>
    <hyperlink ref="E4" r:id="rId6" display="8.45"/>
    <hyperlink ref="F4" r:id="rId7" display="8.45"/>
    <hyperlink ref="C4" r:id="rId8" display="嘉立创-3d打印件2"/>
    <hyperlink ref="C5" r:id="rId9" display="泰庆电子-越野胎1"/>
    <hyperlink ref="C6" r:id="rId10" display="泰庆电子-越野胎2"/>
    <hyperlink ref="C7" r:id="rId11" display="泰庆电子-支架"/>
    <hyperlink ref="D5" r:id="rId12" display="订单"/>
    <hyperlink ref="D6" r:id="rId13" display="订单"/>
    <hyperlink ref="E5" r:id="rId14" display="49"/>
    <hyperlink ref="E6" r:id="rId15" display="49"/>
    <hyperlink ref="F5" r:id="rId16" display="292.05"/>
    <hyperlink ref="F6" r:id="rId13"/>
    <hyperlink ref="D7" r:id="rId17" display="订单"/>
    <hyperlink ref="E7" r:id="rId18" display="194.05"/>
    <hyperlink ref="F7" r:id="rId16"/>
    <hyperlink ref="C8" r:id="rId19" display="呆萌侠-电感"/>
    <hyperlink ref="D8" r:id="rId20" display="订单"/>
    <hyperlink ref="E8" r:id="rId21" display="390"/>
    <hyperlink ref="F8" r:id="rId22" display="390"/>
    <hyperlink ref="C9" r:id="rId23" display="单点激光"/>
    <hyperlink ref="D9" r:id="rId24" display="订单"/>
    <hyperlink ref="E9" r:id="rId25" display="99"/>
    <hyperlink ref="F9" r:id="rId26" display="99"/>
    <hyperlink ref="C10" r:id="rId27" display="zave-xt30"/>
    <hyperlink ref="C11" r:id="rId28" display="zave-xt60"/>
    <hyperlink ref="D10" r:id="rId29" display="订单"/>
    <hyperlink ref="D11" r:id="rId30" display="订单"/>
    <hyperlink ref="E10" r:id="rId31" display="16.55"/>
    <hyperlink ref="E11" r:id="rId32" display="27.5"/>
    <hyperlink ref="C12" r:id="rId33" display="毛巾"/>
    <hyperlink ref="D12" r:id="rId34" display="订单"/>
    <hyperlink ref="E12" r:id="rId35" display="6.1"/>
    <hyperlink ref="F12" r:id="rId36" display="6.1"/>
    <hyperlink ref="C13" r:id="rId37" display="电位器"/>
    <hyperlink ref="D13" r:id="rId38" display="订单"/>
    <hyperlink ref="E13" r:id="rId39" display="26.04"/>
    <hyperlink ref="F13" r:id="rId40" display="26.04"/>
    <hyperlink ref="C14" r:id="rId41" display="魔术贴"/>
    <hyperlink ref="D14" r:id="rId42" display="订单"/>
    <hyperlink ref="E14" r:id="rId43" display="6.75"/>
    <hyperlink ref="F14" r:id="rId44" display="6.75"/>
    <hyperlink ref="C15" r:id="rId45" display="轮胎"/>
    <hyperlink ref="D15" r:id="rId46" display="订单"/>
    <hyperlink ref="E15" r:id="rId47" display="43.8"/>
    <hyperlink ref="F15" r:id="rId48" display="43.8"/>
    <hyperlink ref="C16" r:id="rId49" display="博思-车模"/>
    <hyperlink ref="D16" r:id="rId50" display="订单"/>
    <hyperlink ref="E16" r:id="rId51" display="342"/>
    <hyperlink ref="F16" r:id="rId52" display="582"/>
    <hyperlink ref="C17" r:id="rId53" display="博思-电机1"/>
    <hyperlink ref="C18" r:id="rId54" display="博思-电机2"/>
    <hyperlink ref="D17" r:id="rId55" display="订单"/>
    <hyperlink ref="D18" r:id="rId56" display="订单"/>
    <hyperlink ref="E17" r:id="rId57" display="180"/>
    <hyperlink ref="E18" r:id="rId58" display="60"/>
    <hyperlink ref="F10" r:id="rId59" display="16.55"/>
    <hyperlink ref="F11" r:id="rId60" display="27.5"/>
    <hyperlink ref="C19" r:id="rId61" display="黒胎"/>
    <hyperlink ref="D19" r:id="rId62" display="订单"/>
    <hyperlink ref="E19" r:id="rId63" display="87.84"/>
    <hyperlink ref="C21" r:id="rId64" display="龙邱科技-支架"/>
    <hyperlink ref="D21" r:id="rId65" display="订单"/>
    <hyperlink ref="E21" r:id="rId66" display="37.7"/>
    <hyperlink ref="F21" r:id="rId67" display="37.7"/>
    <hyperlink ref="C22" r:id="rId68" display="龙邱科技-电机"/>
    <hyperlink ref="D22" r:id="rId69" display="订单"/>
    <hyperlink ref="E22" r:id="rId70" display="286"/>
    <hyperlink ref="F22" r:id="rId71" display="286"/>
    <hyperlink ref="C23" r:id="rId72" display="逐飞科技-tof"/>
    <hyperlink ref="D23" r:id="rId73" display="订单"/>
    <hyperlink ref="E23" r:id="rId74" display="130"/>
    <hyperlink ref="F23" r:id="rId75" display="130"/>
    <hyperlink ref="C24" r:id="rId76" display="逐飞科技-芯片"/>
    <hyperlink ref="C25" r:id="rId77" display="逐飞科技-电池1"/>
    <hyperlink ref="C26" r:id="rId78" display="逐飞科技电池2"/>
    <hyperlink ref="D24" r:id="rId79" display="订单"/>
    <hyperlink ref="D25" r:id="rId80" display="订单"/>
    <hyperlink ref="D26" r:id="rId81" display="订单"/>
    <hyperlink ref="E26" r:id="rId82" display="153"/>
    <hyperlink ref="E25" r:id="rId83" display="284.85"/>
    <hyperlink ref="E24" r:id="rId84" display="1530.2"/>
    <hyperlink ref="F24" r:id="rId85" display="1530.2"/>
    <hyperlink ref="F25" r:id="rId86" display="285"/>
    <hyperlink ref="F26" r:id="rId87" display="153"/>
    <hyperlink ref="C27" r:id="rId88" display="逐飞科技-核心板"/>
    <hyperlink ref="D27" r:id="rId89" display="订单"/>
    <hyperlink ref="E27" r:id="rId90" display="143"/>
    <hyperlink ref="F27" r:id="rId91" display="143"/>
    <hyperlink ref="C29" r:id="rId92" display="亚克力板"/>
    <hyperlink ref="D29" r:id="rId93" display="订单"/>
    <hyperlink ref="E29" r:id="rId94" display="312.8"/>
    <hyperlink ref="F29" r:id="rId95" display="312.8"/>
    <hyperlink ref="C30" r:id="rId96" display="电机"/>
    <hyperlink ref="D30" r:id="rId97" display="订单"/>
    <hyperlink ref="E30" r:id="rId98" display="188"/>
    <hyperlink ref="F30" r:id="rId99" display="188"/>
    <hyperlink ref="C31" r:id="rId100" display="编码器"/>
    <hyperlink ref="D31" r:id="rId100" display="订单"/>
    <hyperlink ref="E31" r:id="rId101" display="413"/>
    <hyperlink ref="F31" r:id="rId101" display="413"/>
    <hyperlink ref="D32" r:id="rId102" display="订单"/>
    <hyperlink ref="E32" r:id="rId103" display="116"/>
    <hyperlink ref="F32" r:id="rId104" display="119"/>
    <hyperlink ref="C32" r:id="rId105" display="TOF"/>
    <hyperlink ref="E34" r:id="rId106" display="10.5"/>
    <hyperlink ref="E35" r:id="rId107" display="24"/>
    <hyperlink ref="E36" r:id="rId108" display="10.36"/>
    <hyperlink ref="E37" r:id="rId109" display="7.76"/>
    <hyperlink ref="E39" r:id="rId110" display="14"/>
    <hyperlink ref="E40" r:id="rId111" display="200"/>
    <hyperlink ref="D40" r:id="rId112" display="订单"/>
    <hyperlink ref="F40" r:id="rId113" display="305"/>
    <hyperlink ref="D39" r:id="rId114" display="订单"/>
    <hyperlink ref="D37" r:id="rId115" display="订单"/>
    <hyperlink ref="D35" r:id="rId116" display="订单"/>
    <hyperlink ref="D34" r:id="rId117" display="订单"/>
    <hyperlink ref="D36" r:id="rId118" display="订单"/>
    <hyperlink ref="F39" r:id="rId119" display="14"/>
    <hyperlink ref="F35" r:id="rId120" display="24"/>
    <hyperlink ref="F34" r:id="rId121" display="10.5"/>
    <hyperlink ref="F36" r:id="rId122" display="10.36"/>
    <hyperlink ref="F37" r:id="rId123" display="7.76"/>
    <hyperlink ref="D38" r:id="rId124" display="订单"/>
    <hyperlink ref="E38" r:id="rId125" display="13.6"/>
    <hyperlink ref="F38" r:id="rId126" display="13.6"/>
    <hyperlink ref="D41" r:id="rId127" display="订单"/>
    <hyperlink ref="D42" r:id="rId128" display="订单"/>
    <hyperlink ref="D43" r:id="rId129" display="订单"/>
    <hyperlink ref="D44" r:id="rId130" display="订单"/>
    <hyperlink ref="D45" r:id="rId131" display="订单"/>
    <hyperlink ref="D46" r:id="rId132" display="订单"/>
    <hyperlink ref="D47" r:id="rId133" display="订单"/>
    <hyperlink ref="D48" r:id="rId134" display="订单"/>
    <hyperlink ref="D49" r:id="rId135" display="订单"/>
    <hyperlink ref="D50" r:id="rId136" display="订单"/>
    <hyperlink ref="D51" r:id="rId137" display="订单"/>
    <hyperlink ref="D52" r:id="rId138" display="订单"/>
    <hyperlink ref="D53" r:id="rId139" display="订单"/>
    <hyperlink ref="D54" r:id="rId140" display="订单"/>
    <hyperlink ref="D55" r:id="rId141" display="订单"/>
    <hyperlink ref="D56" r:id="rId142" display="订单"/>
    <hyperlink ref="D57" r:id="rId143" display="订单"/>
    <hyperlink ref="D58" r:id="rId144" display="订单"/>
    <hyperlink ref="D59" r:id="rId145" display="订单"/>
    <hyperlink ref="D60" r:id="rId146" display="订单"/>
    <hyperlink ref="D61" r:id="rId147" display="订单"/>
    <hyperlink ref="D62" r:id="rId148" display="订单"/>
    <hyperlink ref="D63" r:id="rId149" display="订单"/>
    <hyperlink ref="D64" r:id="rId150" display="订单"/>
    <hyperlink ref="D65" r:id="rId151" display="订单"/>
    <hyperlink ref="D66" r:id="rId152" display="订单"/>
    <hyperlink ref="D67" r:id="rId153" display="订单"/>
    <hyperlink ref="D68" r:id="rId154" display="订单"/>
    <hyperlink ref="D69" r:id="rId155" display="订单"/>
    <hyperlink ref="D70" r:id="rId156" display="订单"/>
    <hyperlink ref="D71" r:id="rId157" display="订单"/>
    <hyperlink ref="E41" r:id="rId158" display="105"/>
    <hyperlink ref="E42" r:id="rId159" display="6.6"/>
    <hyperlink ref="E43" r:id="rId160" display="128"/>
    <hyperlink ref="E44" r:id="rId161" display="128"/>
    <hyperlink ref="E45" r:id="rId162" display="9.12"/>
    <hyperlink ref="E46" r:id="rId163" display="21"/>
    <hyperlink ref="E47" r:id="rId164" display="9.5"/>
    <hyperlink ref="E48" r:id="rId165" display="2"/>
    <hyperlink ref="E49" r:id="rId166" display="33"/>
    <hyperlink ref="E50" r:id="rId167" display="13"/>
    <hyperlink ref="E51" r:id="rId168" display="5.04"/>
    <hyperlink ref="E52" r:id="rId169" display="58.2"/>
    <hyperlink ref="E53" r:id="rId170" display="29.1"/>
    <hyperlink ref="E54" r:id="rId171" display="38.8"/>
    <hyperlink ref="E55" r:id="rId172" display="29.1"/>
    <hyperlink ref="E56" r:id="rId173" display="82"/>
    <hyperlink ref="E57" r:id="rId174" display="125"/>
    <hyperlink ref="E58" r:id="rId175" display="21.5"/>
    <hyperlink ref="E59" r:id="rId176" display="5"/>
    <hyperlink ref="E60" r:id="rId177" display="12.4"/>
    <hyperlink ref="E61" r:id="rId178" display="23.47"/>
    <hyperlink ref="E62" r:id="rId179" display="7.85"/>
    <hyperlink ref="E63" r:id="rId180" display="15.45"/>
    <hyperlink ref="E64" r:id="rId181" display="10.5"/>
    <hyperlink ref="E65" r:id="rId182" display="3.4"/>
    <hyperlink ref="E66" r:id="rId183" display="20.5"/>
    <hyperlink ref="E67" r:id="rId184" display="39.5"/>
    <hyperlink ref="E68" r:id="rId185" display="30.5"/>
    <hyperlink ref="E69" r:id="rId186" display="59.5"/>
    <hyperlink ref="E70" r:id="rId187" display="60"/>
    <hyperlink ref="E71" r:id="rId188" display="15.4"/>
    <hyperlink ref="F41" r:id="rId113"/>
    <hyperlink ref="F42" r:id="rId189" display="6.6"/>
    <hyperlink ref="F43" r:id="rId190" display="128"/>
    <hyperlink ref="F44" r:id="rId191" display="128"/>
    <hyperlink ref="F45" r:id="rId192" display="9.12"/>
    <hyperlink ref="F46" r:id="rId193" display="21"/>
    <hyperlink ref="F47" r:id="rId194" display="9.5"/>
    <hyperlink ref="F48" r:id="rId113" display="48"/>
    <hyperlink ref="F49" r:id="rId113"/>
    <hyperlink ref="F50" r:id="rId113"/>
    <hyperlink ref="F51" r:id="rId195" display="5.04"/>
    <hyperlink ref="F52" r:id="rId113" display="155.2"/>
    <hyperlink ref="F53" r:id="rId113"/>
    <hyperlink ref="F54" r:id="rId113"/>
    <hyperlink ref="F55" r:id="rId113"/>
    <hyperlink ref="F56" r:id="rId113" display="207"/>
    <hyperlink ref="F57" r:id="rId113"/>
    <hyperlink ref="F58" r:id="rId113" display="26.5"/>
    <hyperlink ref="F59" r:id="rId113"/>
    <hyperlink ref="F60" r:id="rId113" display="35.87"/>
    <hyperlink ref="F61" r:id="rId113"/>
    <hyperlink ref="F62" r:id="rId113" display="33.8"/>
    <hyperlink ref="F63" r:id="rId113"/>
    <hyperlink ref="F64" r:id="rId113"/>
    <hyperlink ref="F65" r:id="rId196" display="3.4"/>
    <hyperlink ref="F66" r:id="rId113" display="219"/>
    <hyperlink ref="F67" r:id="rId113"/>
    <hyperlink ref="F68" r:id="rId113"/>
    <hyperlink ref="F69" r:id="rId113"/>
    <hyperlink ref="F70" r:id="rId113"/>
    <hyperlink ref="F71" r:id="rId197" display="15.4"/>
    <hyperlink ref="C34" r:id="rId198" display="boisoi旗舰店-滑动变阻器"/>
    <hyperlink ref="C35" r:id="rId199" display="nfs旗舰店-配重"/>
    <hyperlink ref="C36" r:id="rId200" display="risym旗舰店-6pin接口"/>
    <hyperlink ref="C37" r:id="rId201" display="telesky旗舰店-双排排母"/>
    <hyperlink ref="C38" r:id="rId202" display="zave旗舰店-高精度滑阻"/>
    <hyperlink ref="C39" r:id="rId203" display="艾速旗舰店-软排线"/>
    <hyperlink ref="C40" r:id="rId204" display="呆萌侠电子科技-黄电感1"/>
    <hyperlink ref="F40:F41" r:id="rId205" display="305"/>
    <hyperlink ref="C41" r:id="rId206" display="呆萌侠电子科技-黄电感2"/>
    <hyperlink ref="C42" r:id="rId207" display="德是宝旗舰店-立式交错排母"/>
    <hyperlink ref="C43" r:id="rId208" display="二牛机器人工作室-硅胶胎1"/>
    <hyperlink ref="C44" r:id="rId209" display="二牛机器人工作室-硅胶胎2"/>
    <hyperlink ref="C45" r:id="rId210" display="广东荣缆-红黑线"/>
    <hyperlink ref="C46" r:id="rId211" display="深圳市宏盛发电子-滑动变阻器"/>
    <hyperlink ref="C47" r:id="rId212" display="科泰盛威电子-tps54202"/>
    <hyperlink ref="C48" r:id="rId213" display="欧贝顿旗舰店-1n5819"/>
    <hyperlink ref="C49" r:id="rId214" display="欧贝顿旗舰店-0402"/>
    <hyperlink ref="C50" r:id="rId215" display="欧贝顿旗舰店-0603"/>
    <hyperlink ref="F48:F50" r:id="rId216" display="48"/>
    <hyperlink ref="C51" r:id="rId217" display="三丽佳电子-2.4排线"/>
    <hyperlink ref="C52" r:id="rId218" display="深圳市泰德立电子-mos1"/>
    <hyperlink ref="C53" r:id="rId219" display="深圳市泰德立电子-mos2"/>
    <hyperlink ref="C54" r:id="rId220" display="深圳市泰德立电子-mos3"/>
    <hyperlink ref="C55" r:id="rId221" display="深圳市泰德立电子-mos4"/>
    <hyperlink ref="F52:F55" r:id="rId222" display="155.2"/>
    <hyperlink ref="C56" r:id="rId223" display="泰庆电子-电磁杆"/>
    <hyperlink ref="C57" r:id="rId224" display="泰庆电子-硅胶胎"/>
    <hyperlink ref="F56:F57" r:id="rId225" display="207"/>
    <hyperlink ref="C58" r:id="rId226" display="深圳市泰芯电子元器件-spx2940"/>
    <hyperlink ref="C59" r:id="rId227" display="深圳市泰芯电子元器件-spx2940-税费.doc"/>
    <hyperlink ref="F58:F59" r:id="rId228" display="26.5"/>
    <hyperlink ref="C60" r:id="rId229" display="深圳市芯鸿诺电子-排线接口5"/>
    <hyperlink ref="C61" r:id="rId230" display="深圳市芯鸿诺电子-排线接口2"/>
    <hyperlink ref="C62" r:id="rId231" display="深圳市芯鸿诺电子-排线接口1"/>
    <hyperlink ref="C63" r:id="rId232" display="深圳市芯鸿诺电子-排线接口4"/>
    <hyperlink ref="C64" r:id="rId233" display="深圳市芯鸿诺电子-排线接口3"/>
    <hyperlink ref="F60:F61" r:id="rId234" display="35.87"/>
    <hyperlink ref="F62:F64" r:id="rId235" display="33.8"/>
    <hyperlink ref="C65" r:id="rId236" display="深圳市芯源通电子-6pinfpc转接口"/>
    <hyperlink ref="D72" r:id="rId237" display="订单"/>
    <hyperlink ref="D73" r:id="rId238" display="订单"/>
    <hyperlink ref="D74" r:id="rId239" display="订单"/>
    <hyperlink ref="E72" r:id="rId240" display="23.2"/>
    <hyperlink ref="E73" r:id="rId241" display="4.7"/>
    <hyperlink ref="E74" r:id="rId242" display="5.8"/>
    <hyperlink ref="F72" r:id="rId243" display="23.2"/>
    <hyperlink ref="F73" r:id="rId244" display="4.7"/>
    <hyperlink ref="F74" r:id="rId245" display="5.8"/>
    <hyperlink ref="C66" r:id="rId246" display="欣欣向荣电子-4377 1"/>
    <hyperlink ref="C67" r:id="rId247" display="欣欣向荣电子-4377 2"/>
    <hyperlink ref="C68" r:id="rId248" display="欣欣向荣电子-4377 3"/>
    <hyperlink ref="C69" r:id="rId249" display="欣欣向荣电子-mos 1"/>
    <hyperlink ref="C70" r:id="rId250" display="欣欣向荣电子-mos 2"/>
    <hyperlink ref="F66:F70" r:id="rId251" display="219"/>
    <hyperlink ref="C71" r:id="rId252" display="深圳市优信电子-tps54202"/>
    <hyperlink ref="C72" r:id="rId253" display="深圳市优信电子-室外测距模块"/>
    <hyperlink ref="C73" r:id="rId254" display="域能旗舰店-fpc转接板"/>
    <hyperlink ref="C74" r:id="rId255" display="深圳市众睿达电子-功率电感"/>
    <hyperlink ref="D75" r:id="rId256" display="订单"/>
    <hyperlink ref="D76" r:id="rId257" display="订单"/>
    <hyperlink ref="D79" r:id="rId258" display="订单"/>
    <hyperlink ref="D77" r:id="rId259" display="订单"/>
    <hyperlink ref="D78" r:id="rId260" display="订单"/>
    <hyperlink ref="E75" r:id="rId261" display="231.2"/>
    <hyperlink ref="E76" r:id="rId262" display="36"/>
    <hyperlink ref="E79" r:id="rId263" display="643.5"/>
    <hyperlink ref="E77" r:id="rId264" display="53.7"/>
    <hyperlink ref="E78" r:id="rId265" display="105"/>
    <hyperlink ref="F75" r:id="rId113" display="425.9"/>
    <hyperlink ref="F76" r:id="rId113"/>
    <hyperlink ref="F79" r:id="rId266" display="227.5"/>
    <hyperlink ref="F77" r:id="rId113"/>
    <hyperlink ref="F78" r:id="rId113"/>
    <hyperlink ref="C75" r:id="rId267" display="逐飞科技-大屏幕"/>
    <hyperlink ref="C76" r:id="rId268" display="逐飞科技-电容"/>
    <hyperlink ref="C79" r:id="rId269" display="逐飞科技-屏幕 编码器"/>
    <hyperlink ref="C77" r:id="rId270" display="逐飞科技-运放"/>
    <hyperlink ref="C78" r:id="rId271" display="逐飞科技-电机"/>
    <hyperlink ref="F75:F78" r:id="rId272" display="425.9"/>
    <hyperlink ref="F75:F78" r:id="rId273" display="425.9"/>
    <hyperlink ref="F80" r:id="rId274" display="416"/>
    <hyperlink ref="C20" r:id="rId275" display="黒胎-补拍"/>
    <hyperlink ref="D20" r:id="rId276" display="订单"/>
    <hyperlink ref="E20" r:id="rId277" display="5"/>
    <hyperlink ref="G24" r:id="rId278" display="1530.2"/>
    <hyperlink ref="D81" r:id="rId279" display="订单"/>
    <hyperlink ref="C81" r:id="rId280" display="嘉立创-转接板"/>
    <hyperlink ref="E81" r:id="rId281" display="3.69"/>
    <hyperlink ref="D82" r:id="rId282" display="订单"/>
    <hyperlink ref="D83" r:id="rId283" display="订单"/>
    <hyperlink ref="D84" r:id="rId284" display="订单"/>
    <hyperlink ref="D85" r:id="rId285" display="订单"/>
    <hyperlink ref="D86" r:id="rId286" display="订单"/>
    <hyperlink ref="D87" r:id="rId287" display="订单"/>
    <hyperlink ref="D88" r:id="rId288" display="订单"/>
    <hyperlink ref="D89" r:id="rId289" display="订单"/>
    <hyperlink ref="D90" r:id="rId290" display="订单"/>
    <hyperlink ref="D91" r:id="rId291" display="订单"/>
    <hyperlink ref="D92" r:id="rId292" display="订单"/>
    <hyperlink ref="D93" r:id="rId293" display="订单"/>
    <hyperlink ref="D94" r:id="rId294" display="订单"/>
    <hyperlink ref="E82" r:id="rId295" display="10"/>
    <hyperlink ref="E83" r:id="rId296" display="22"/>
    <hyperlink ref="E84" r:id="rId297" display="22"/>
    <hyperlink ref="E85" r:id="rId298" display="22"/>
    <hyperlink ref="E86" r:id="rId299" display="33.62"/>
    <hyperlink ref="E87" r:id="rId300" display="33.62"/>
    <hyperlink ref="E88" r:id="rId301" display="33.62"/>
    <hyperlink ref="E89" r:id="rId302" display="33.62"/>
    <hyperlink ref="E90" r:id="rId303" display="33.62"/>
    <hyperlink ref="E91" r:id="rId304" display="55"/>
    <hyperlink ref="E92" r:id="rId305" display="55"/>
    <hyperlink ref="E93" r:id="rId306" display="55"/>
    <hyperlink ref="E94" r:id="rId307" display="79"/>
    <hyperlink ref="C82" r:id="rId308" display="嘉立创-错版"/>
    <hyperlink ref="C83" r:id="rId309" display="嘉立创-运放1"/>
    <hyperlink ref="C84" r:id="rId310" display="嘉立创-运放2"/>
    <hyperlink ref="C85" r:id="rId311" display="嘉立创-运放3"/>
    <hyperlink ref="C86" r:id="rId312" display="嘉立创-电感支架1"/>
    <hyperlink ref="C87" r:id="rId313" display="嘉立创-电感支架2"/>
    <hyperlink ref="C88" r:id="rId314" display="嘉立创-电感支架3"/>
    <hyperlink ref="C89" r:id="rId315" display="嘉立创-电感支架4"/>
    <hyperlink ref="C90" r:id="rId316" display="嘉立创-电感支架5"/>
    <hyperlink ref="C91" r:id="rId317" display="嘉立创-主驱1"/>
    <hyperlink ref="C92" r:id="rId318" display="嘉立创-主驱2"/>
    <hyperlink ref="C93" r:id="rId319" display="嘉立创-主驱3"/>
    <hyperlink ref="C94" r:id="rId320" display="嘉立创-加急"/>
    <hyperlink ref="F81:F94" r:id="rId321" display="491.79"/>
    <hyperlink ref="F19:F20" r:id="rId322" display="93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2023-04-10T16:09:00Z</dcterms:created>
  <dcterms:modified xsi:type="dcterms:W3CDTF">2024-09-22T17:59:28Z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