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<sst xmlns="http://schemas.openxmlformats.org/spreadsheetml/2006/main" count="48" uniqueCount="39">
  <si>
    <t>项目编号</t>
  </si>
  <si>
    <t>项目名称</t>
  </si>
  <si>
    <t>预算金额</t>
  </si>
  <si>
    <t>备注</t>
  </si>
  <si>
    <t>组别</t>
  </si>
  <si>
    <t>车模套件</t>
  </si>
  <si>
    <t>打板、损坏配件</t>
  </si>
  <si>
    <t>项目</t>
  </si>
  <si>
    <t>市内打车</t>
  </si>
  <si>
    <t>电磁组</t>
  </si>
  <si>
    <t>额外编码器、电池、电容电感等</t>
  </si>
  <si>
    <t>单程</t>
  </si>
  <si>
    <t>视觉组</t>
  </si>
  <si>
    <t>队伍数</t>
  </si>
  <si>
    <t>越野组</t>
  </si>
  <si>
    <t>天数</t>
  </si>
  <si>
    <t>镜头组-英飞凌</t>
  </si>
  <si>
    <t>次/天</t>
  </si>
  <si>
    <t>镜头组-MicroPython</t>
  </si>
  <si>
    <t>摩托组</t>
  </si>
  <si>
    <t>独轮组</t>
  </si>
  <si>
    <t>模型组</t>
  </si>
  <si>
    <t>气垫组</t>
  </si>
  <si>
    <t>资料收集和复印</t>
  </si>
  <si>
    <t>模型组额外材料</t>
  </si>
  <si>
    <t>A1标志套装</t>
  </si>
  <si>
    <t>电磁组额外材料</t>
  </si>
  <si>
    <t>室外赛道材料等</t>
  </si>
  <si>
    <t>视觉组额外材料</t>
  </si>
  <si>
    <t>卡片，3D打印等</t>
  </si>
  <si>
    <t>越野组额外材料</t>
  </si>
  <si>
    <t>RTK，遥控套件等</t>
  </si>
  <si>
    <t>镜头组额外材料</t>
  </si>
  <si>
    <t>MicroPython 核心板</t>
  </si>
  <si>
    <t>室内赛道材料</t>
  </si>
  <si>
    <t>B2赛道，背景纸等</t>
  </si>
  <si>
    <t>市内交通费</t>
  </si>
  <si>
    <t>8个组别，5天，2次/天</t>
  </si>
  <si>
    <t>总额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</si>
</sst>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6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D14" sqref="D14"/>
    </sheetView>
  </sheetViews>
  <sheetFormatPr defaultColWidth="9" defaultRowHeight="15"/>
  <cols>
    <col min="2" max="2" width="17.75" customWidth="1"/>
    <col min="3" max="3" width="9" style="1"/>
    <col min="4" max="4" width="29.625" customWidth="1"/>
    <col min="6" max="6" width="17.5" style="1" customWidth="1"/>
    <col min="7" max="7" width="9" style="1"/>
    <col min="8" max="8" width="13.875" style="1" customWidth="1"/>
    <col min="10" max="10" width="7" style="1" customWidth="1"/>
    <col min="11" max="11" width="8.8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F1" s="3" t="s">
        <v>4</v>
      </c>
      <c r="G1" s="3" t="s">
        <v>5</v>
      </c>
      <c r="H1" s="3" t="s">
        <v>6</v>
      </c>
      <c r="J1" s="1" t="s">
        <v>7</v>
      </c>
      <c r="K1" s="1" t="s">
        <v>8</v>
      </c>
    </row>
    <row r="2" spans="1:11">
      <c r="A2" s="3">
        <f>ROW()-1</f>
        <v>1</v>
      </c>
      <c r="B2" s="4" t="s">
        <v>9</v>
      </c>
      <c r="C2" s="3">
        <f>SUM(G2:H2)</f>
        <v>6000</v>
      </c>
      <c r="D2" s="4" t="s">
        <v>10</v>
      </c>
      <c r="F2" s="3" t="s">
        <v>9</v>
      </c>
      <c r="G2" s="3">
        <v>5000</v>
      </c>
      <c r="H2" s="3">
        <v>1000</v>
      </c>
      <c r="J2" s="1" t="s">
        <v>11</v>
      </c>
      <c r="K2" s="1">
        <v>40</v>
      </c>
    </row>
    <row r="3" spans="1:11">
      <c r="A3" s="3">
        <f>ROW()-1</f>
        <v>2</v>
      </c>
      <c r="B3" s="4" t="s">
        <v>12</v>
      </c>
      <c r="C3" s="3">
        <f>ROUNDUP(SUM(G3:H3)/1000,0)*1000</f>
        <v>6000</v>
      </c>
      <c r="D3" s="4"/>
      <c r="F3" s="3" t="s">
        <v>12</v>
      </c>
      <c r="G3" s="3">
        <v>4443</v>
      </c>
      <c r="H3" s="3">
        <v>1000</v>
      </c>
      <c r="J3" s="1" t="s">
        <v>13</v>
      </c>
      <c r="K3" s="1">
        <v>8</v>
      </c>
    </row>
    <row r="4" spans="1:11">
      <c r="A4" s="3">
        <f>ROW()-1</f>
        <v>3</v>
      </c>
      <c r="B4" s="4" t="s">
        <v>14</v>
      </c>
      <c r="C4" s="3">
        <f>ROUNDUP(SUM(G4:H4)/1000,0)*1000</f>
        <v>6000</v>
      </c>
      <c r="D4" s="4"/>
      <c r="F4" s="3" t="s">
        <v>14</v>
      </c>
      <c r="G4" s="3">
        <v>4580</v>
      </c>
      <c r="H4" s="3">
        <v>1000</v>
      </c>
      <c r="J4" s="1" t="s">
        <v>15</v>
      </c>
      <c r="K4" s="1">
        <v>5</v>
      </c>
    </row>
    <row r="5" spans="1:11">
      <c r="A5" s="3">
        <f>ROW()-1</f>
        <v>4</v>
      </c>
      <c r="B5" s="4" t="s">
        <v>16</v>
      </c>
      <c r="C5" s="3">
        <f>ROUNDUP(SUM(G5:H5)/1000,0)*1000</f>
        <v>4000</v>
      </c>
      <c r="D5" s="4"/>
      <c r="F5" s="3" t="s">
        <v>16</v>
      </c>
      <c r="G5" s="3">
        <v>2600</v>
      </c>
      <c r="H5" s="3">
        <v>1000</v>
      </c>
      <c r="J5" s="1" t="s">
        <v>17</v>
      </c>
      <c r="K5" s="1">
        <v>2</v>
      </c>
    </row>
    <row r="6" spans="1:8">
      <c r="A6" s="3">
        <f>ROW()-1</f>
        <v>5</v>
      </c>
      <c r="B6" s="4" t="s">
        <v>18</v>
      </c>
      <c r="C6" s="3">
        <f>ROUNDUP(SUM(G6:H6)/1000,0)*1000</f>
        <v>4000</v>
      </c>
      <c r="D6" s="4"/>
      <c r="F6" s="3" t="s">
        <v>18</v>
      </c>
      <c r="G6" s="3">
        <v>2364</v>
      </c>
      <c r="H6" s="3">
        <v>1000</v>
      </c>
    </row>
    <row r="7" spans="1:8">
      <c r="A7" s="3">
        <f t="shared" ref="A7:A13" si="0">ROW()-1</f>
        <v>6</v>
      </c>
      <c r="B7" s="4" t="s">
        <v>19</v>
      </c>
      <c r="C7" s="3">
        <f>ROUNDUP(SUM(G7:H7)/1000,0)*1000</f>
        <v>3000</v>
      </c>
      <c r="D7" s="4"/>
      <c r="F7" s="3" t="s">
        <v>19</v>
      </c>
      <c r="G7" s="3">
        <v>1707</v>
      </c>
      <c r="H7" s="3">
        <v>1000</v>
      </c>
    </row>
    <row r="8" spans="1:8">
      <c r="A8" s="3">
        <f t="shared" si="0"/>
        <v>7</v>
      </c>
      <c r="B8" s="4" t="s">
        <v>20</v>
      </c>
      <c r="C8" s="3">
        <f>ROUNDUP(SUM(G8:H8)/1000,0)*1000</f>
        <v>6000</v>
      </c>
      <c r="D8" s="4"/>
      <c r="F8" s="3" t="s">
        <v>20</v>
      </c>
      <c r="G8" s="3">
        <v>4946</v>
      </c>
      <c r="H8" s="3">
        <v>1000</v>
      </c>
    </row>
    <row r="9" spans="1:8">
      <c r="A9" s="3">
        <f t="shared" si="0"/>
        <v>8</v>
      </c>
      <c r="B9" s="4" t="s">
        <v>21</v>
      </c>
      <c r="C9" s="3">
        <f>ROUNDUP(SUM(G9:H9)/1000,0)*1000</f>
        <v>6000</v>
      </c>
      <c r="D9" s="4"/>
      <c r="F9" s="3" t="s">
        <v>21</v>
      </c>
      <c r="G9" s="3">
        <v>4664</v>
      </c>
      <c r="H9" s="3">
        <v>1000</v>
      </c>
    </row>
    <row r="10" spans="1:8">
      <c r="A10" s="3">
        <f t="shared" si="0"/>
        <v>9</v>
      </c>
      <c r="B10" s="4" t="s">
        <v>22</v>
      </c>
      <c r="C10" s="3">
        <f>ROUNDUP(SUM(G10:H10)/1000,0)*1000</f>
        <v>4000</v>
      </c>
      <c r="D10" s="4"/>
      <c r="F10" s="3" t="s">
        <v>22</v>
      </c>
      <c r="G10" s="3">
        <v>2100</v>
      </c>
      <c r="H10" s="3">
        <v>1000</v>
      </c>
    </row>
    <row r="11" spans="1:8">
      <c r="A11" s="3">
        <f t="shared" si="0"/>
        <v>10</v>
      </c>
      <c r="B11" s="4" t="s">
        <v>23</v>
      </c>
      <c r="C11" s="3">
        <v>1000</v>
      </c>
      <c r="D11" s="4"/>
      <c r="G11" s="9"/>
      <c r="H11" s="9"/>
    </row>
    <row r="12" spans="1:8">
      <c r="A12" s="3">
        <f t="shared" si="0"/>
        <v>11</v>
      </c>
      <c r="B12" s="4" t="s">
        <v>24</v>
      </c>
      <c r="C12" s="3">
        <v>1000</v>
      </c>
      <c r="D12" s="4" t="s">
        <v>25</v>
      </c>
      <c r="G12" s="9"/>
      <c r="H12" s="9"/>
    </row>
    <row r="13" spans="1:8">
      <c r="A13" s="3">
        <f t="shared" si="0"/>
        <v>12</v>
      </c>
      <c r="B13" s="4" t="s">
        <v>26</v>
      </c>
      <c r="C13" s="3">
        <v>1000</v>
      </c>
      <c r="D13" s="4" t="s">
        <v>27</v>
      </c>
      <c r="G13" s="9"/>
      <c r="H13" s="9"/>
    </row>
    <row r="14" spans="1:8">
      <c r="A14" s="3">
        <f>ROW()-1</f>
        <v>13</v>
      </c>
      <c r="B14" s="5" t="s">
        <v>28</v>
      </c>
      <c r="C14" s="3">
        <v>2000</v>
      </c>
      <c r="D14" s="4" t="s">
        <v>29</v>
      </c>
      <c r="G14" s="9"/>
      <c r="H14" s="9"/>
    </row>
    <row r="15" spans="1:8">
      <c r="A15" s="3">
        <f>ROW()-1</f>
        <v>14</v>
      </c>
      <c r="B15" s="4" t="s">
        <v>30</v>
      </c>
      <c r="C15" s="3">
        <v>2500</v>
      </c>
      <c r="D15" s="4" t="s">
        <v>31</v>
      </c>
      <c r="G15" s="9"/>
      <c r="H15" s="9"/>
    </row>
    <row r="16" spans="1:8">
      <c r="A16" s="3">
        <f>ROW()-1</f>
        <v>15</v>
      </c>
      <c r="B16" s="4" t="s">
        <v>32</v>
      </c>
      <c r="C16" s="3">
        <v>1000</v>
      </c>
      <c r="D16" s="4" t="s">
        <v>33</v>
      </c>
      <c r="G16" s="9"/>
      <c r="H16" s="9"/>
    </row>
    <row r="17" spans="1:8">
      <c r="A17" s="3">
        <f>ROW()-1</f>
        <v>16</v>
      </c>
      <c r="B17" s="4" t="s">
        <v>34</v>
      </c>
      <c r="C17" s="3">
        <v>2000</v>
      </c>
      <c r="D17" s="4" t="s">
        <v>35</v>
      </c>
      <c r="G17" s="9"/>
      <c r="H17" s="9"/>
    </row>
    <row r="18" spans="1:8">
      <c r="A18" s="3">
        <f>ROW()-1</f>
        <v>17</v>
      </c>
      <c r="B18" s="4" t="s">
        <v>36</v>
      </c>
      <c r="C18" s="3">
        <f>ROUNDUP(PRODUCT(K2:K5)/1000,0)*1000</f>
        <v>4000</v>
      </c>
      <c r="D18" s="4" t="s">
        <v>37</v>
      </c>
      <c r="G18" s="9"/>
      <c r="H18" s="9"/>
    </row>
    <row r="19" spans="1:8">
      <c r="A19" s="2" t="s">
        <v>38</v>
      </c>
      <c r="B19" s="6">
        <f>SUM(C2:C18)</f>
        <v>59500</v>
      </c>
      <c r="C19" s="7"/>
      <c r="D19" s="8"/>
      <c r="G19" s="9"/>
      <c r="H19" s="9"/>
    </row>
  </sheetData>
  <mergeCells count="1">
    <mergeCell ref="B19:D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2024-04-20T14:36:30Z</dcterms:created>
  <dcterms:modified xsi:type="dcterms:W3CDTF">2024-04-20T21:24:06Z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