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<sst xmlns="http://schemas.openxmlformats.org/spreadsheetml/2006/main" count="156" uniqueCount="109">
  <si>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</si>
  <si>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</si>
  <si>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</si>
  <si>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</si>
  <si>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</si>
  <si>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</si>
  <si>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</si>
  <si>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</si>
  <si>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</si>
  <si>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</si>
  <si>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</si>
  <si>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2024-03-09</t>
  </si>
  <si>
    <t>立创: 梁山派-GD32F470ZGT6开发板-六件套</t>
  </si>
  <si>
    <t>郝旭光</t>
  </si>
  <si>
    <t>已收款</t>
  </si>
  <si>
    <t>2024-03-14</t>
  </si>
  <si>
    <t>明翔科技: 维修佬洗板水 350G/桶 x 2</t>
  </si>
  <si>
    <t>2024-03-16</t>
  </si>
  <si>
    <t>嘉灿电子:拆焊台用电位器</t>
  </si>
  <si>
    <t>差价</t>
  </si>
  <si>
    <t>2024-03-21</t>
  </si>
  <si>
    <t>RISYM: 拆焊台用 EC11</t>
  </si>
  <si>
    <t>2024-05-14</t>
  </si>
  <si>
    <t>正点原子:2.8寸电阻屏</t>
  </si>
  <si>
    <t>2024-06-10</t>
  </si>
  <si>
    <t>赛曙科技: I车模套件</t>
  </si>
  <si>
    <t>2024-08-16</t>
  </si>
  <si>
    <t>赛曙科技: I车模-摄像头和固定件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</si>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</sst>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32" borderId="11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7" borderId="12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11" fillId="0" borderId="1" xfId="41" applyNumberFormat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1" Type="http://schemas.openxmlformats.org/officeDocument/2006/relationships/hyperlink" Target="&#36187;&#26329;&#31185;&#25216;/2024-08-16-&#30334;&#24230;I&#36710;&#27169;&#22871;&#20214;-&#25668;&#20687;&#22836;&#21644;&#22266;&#23450;&#20214;&#37197;&#22871;&#21253;-&#21457;&#31080;.pdf" TargetMode="External"/><Relationship Id="rId30" Type="http://schemas.openxmlformats.org/officeDocument/2006/relationships/hyperlink" Target="&#36187;&#26329;&#31185;&#25216;/2024-06-10-&#30334;&#24230;I&#36710;&#27169;&#22871;&#20214;-&#21457;&#31080;-&#39564;&#30495;.pdf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9" Type="http://schemas.openxmlformats.org/officeDocument/2006/relationships/hyperlink" Target="&#36187;&#26329;&#31185;&#25216;/2024-08-16-&#30334;&#24230;I&#36710;&#27169;&#22871;&#20214;-&#25668;&#20687;&#22836;&#21644;&#22266;&#23450;&#20214;&#37197;&#22871;&#21253;-&#20184;&#27454;&#35760;&#24405;.jpg" TargetMode="External"/><Relationship Id="rId28" Type="http://schemas.openxmlformats.org/officeDocument/2006/relationships/hyperlink" Target="&#36187;&#26329;&#31185;&#25216;/2024-08-16-&#30334;&#24230;I&#36710;&#27169;&#22871;&#20214;-&#25668;&#20687;&#22836;&#21644;&#22266;&#23450;&#20214;&#37197;&#22871;&#21253;-&#35746;&#21333;&#35814;&#24773;.jpg" TargetMode="External"/><Relationship Id="rId27" Type="http://schemas.openxmlformats.org/officeDocument/2006/relationships/hyperlink" Target="&#36187;&#26329;&#31185;&#25216;/2024-08-16-&#30334;&#24230;I&#36710;&#27169;&#22871;&#20214;-&#25668;&#20687;&#22836;&#21644;&#22266;&#23450;&#20214;&#37197;&#22871;&#21253;.docx" TargetMode="External"/><Relationship Id="rId26" Type="http://schemas.openxmlformats.org/officeDocument/2006/relationships/hyperlink" Target="&#36187;&#26329;&#31185;&#25216;/2024-06-10-&#30334;&#24230;I&#36710;&#27169;&#22871;&#20214;-&#21457;&#31080;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zoomScale="145" zoomScaleNormal="145" workbookViewId="0">
      <pane ySplit="2" topLeftCell="A3" activePane="bottomLeft" state="frozen"/>
      <selection/>
      <selection pane="bottomLeft" activeCell="L8" sqref="L8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7" style="34" customWidth="1"/>
    <col min="11" max="11" width="8.01666666666667" style="34" customWidth="1"/>
    <col min="12" max="26" width="9" style="34"/>
  </cols>
  <sheetData>
    <row r="1" spans="1:1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4" t="s">
        <v>7</v>
      </c>
      <c r="I1" s="49" t="s">
        <v>8</v>
      </c>
      <c r="J1" s="37" t="s">
        <v>9</v>
      </c>
      <c r="K1" s="37" t="s">
        <v>10</v>
      </c>
    </row>
    <row r="2" ht="1" customHeight="1" spans="2:9">
      <c r="B2" s="38"/>
      <c r="C2" s="38"/>
      <c r="D2" s="38"/>
      <c r="E2" s="38"/>
      <c r="F2" s="38"/>
      <c r="G2" s="38"/>
      <c r="H2" s="45"/>
      <c r="I2" s="50"/>
    </row>
    <row r="3" spans="1:11">
      <c r="A3" s="15">
        <f t="shared" ref="A3:A10" si="0">ROW()-2</f>
        <v>1</v>
      </c>
      <c r="B3" s="39" t="s">
        <v>11</v>
      </c>
      <c r="C3" s="40" t="s">
        <v>12</v>
      </c>
      <c r="D3" s="41" t="s">
        <v>3</v>
      </c>
      <c r="E3" s="46">
        <v>96</v>
      </c>
      <c r="F3" s="46">
        <v>96</v>
      </c>
      <c r="G3" s="47"/>
      <c r="H3" s="48">
        <f>IF(E3&lt;F3,E3,F3)</f>
        <v>96</v>
      </c>
      <c r="I3" s="51">
        <f>SUM(H3:H10)</f>
        <v>3786.05</v>
      </c>
      <c r="J3" s="52" t="s">
        <v>13</v>
      </c>
      <c r="K3" s="53" t="s">
        <v>14</v>
      </c>
    </row>
    <row r="4" spans="1:11">
      <c r="A4" s="15">
        <f t="shared" si="0"/>
        <v>2</v>
      </c>
      <c r="B4" s="39" t="s">
        <v>15</v>
      </c>
      <c r="C4" s="40" t="s">
        <v>16</v>
      </c>
      <c r="D4" s="41" t="s">
        <v>3</v>
      </c>
      <c r="E4" s="46">
        <v>19.7</v>
      </c>
      <c r="F4" s="46">
        <v>19.7</v>
      </c>
      <c r="G4" s="47"/>
      <c r="H4" s="48">
        <f>IF(E4&lt;F4,E4,F4)</f>
        <v>19.7</v>
      </c>
      <c r="I4" s="51"/>
      <c r="J4" s="54"/>
      <c r="K4" s="55"/>
    </row>
    <row r="5" spans="1:11">
      <c r="A5" s="15">
        <f t="shared" si="0"/>
        <v>3</v>
      </c>
      <c r="B5" s="39" t="s">
        <v>17</v>
      </c>
      <c r="C5" s="42" t="s">
        <v>18</v>
      </c>
      <c r="D5" s="41" t="s">
        <v>3</v>
      </c>
      <c r="E5" s="46">
        <v>34</v>
      </c>
      <c r="F5" s="46">
        <v>35.7</v>
      </c>
      <c r="G5" s="47"/>
      <c r="H5" s="48">
        <f>IF(SUM(E5:E6)&lt;F5,SUM(E5:E6),F5)</f>
        <v>35.7</v>
      </c>
      <c r="I5" s="51"/>
      <c r="J5" s="54"/>
      <c r="K5" s="55"/>
    </row>
    <row r="6" spans="1:11">
      <c r="A6" s="15">
        <f t="shared" si="0"/>
        <v>4</v>
      </c>
      <c r="B6" s="39"/>
      <c r="C6" s="43"/>
      <c r="D6" s="41" t="s">
        <v>19</v>
      </c>
      <c r="E6" s="46">
        <v>1.7</v>
      </c>
      <c r="F6" s="46"/>
      <c r="G6" s="47"/>
      <c r="H6" s="48"/>
      <c r="I6" s="51"/>
      <c r="J6" s="54"/>
      <c r="K6" s="55"/>
    </row>
    <row r="7" spans="1:11">
      <c r="A7" s="15">
        <f t="shared" si="0"/>
        <v>5</v>
      </c>
      <c r="B7" s="39" t="s">
        <v>20</v>
      </c>
      <c r="C7" s="40" t="s">
        <v>21</v>
      </c>
      <c r="D7" s="41" t="s">
        <v>3</v>
      </c>
      <c r="E7" s="46">
        <v>2.65</v>
      </c>
      <c r="F7" s="46">
        <v>2.65</v>
      </c>
      <c r="G7" s="47"/>
      <c r="H7" s="48">
        <f>IF(E7&lt;F7,E7,F7)</f>
        <v>2.65</v>
      </c>
      <c r="I7" s="51"/>
      <c r="J7" s="54"/>
      <c r="K7" s="55"/>
    </row>
    <row r="8" spans="1:11">
      <c r="A8" s="15">
        <f t="shared" si="0"/>
        <v>6</v>
      </c>
      <c r="B8" s="39" t="s">
        <v>22</v>
      </c>
      <c r="C8" s="40" t="s">
        <v>23</v>
      </c>
      <c r="D8" s="41" t="s">
        <v>3</v>
      </c>
      <c r="E8" s="46">
        <v>105</v>
      </c>
      <c r="F8" s="46">
        <v>105</v>
      </c>
      <c r="G8" s="47"/>
      <c r="H8" s="48">
        <f>IF(E8&lt;F8,E8,F8)</f>
        <v>105</v>
      </c>
      <c r="I8" s="51"/>
      <c r="J8" s="54"/>
      <c r="K8" s="55"/>
    </row>
    <row r="9" spans="1:11">
      <c r="A9" s="15">
        <f t="shared" si="0"/>
        <v>7</v>
      </c>
      <c r="B9" s="39" t="s">
        <v>24</v>
      </c>
      <c r="C9" s="40" t="s">
        <v>25</v>
      </c>
      <c r="D9" s="41" t="s">
        <v>3</v>
      </c>
      <c r="E9" s="46">
        <v>3347</v>
      </c>
      <c r="F9" s="46">
        <v>3377</v>
      </c>
      <c r="G9" s="46" t="s">
        <v>6</v>
      </c>
      <c r="H9" s="48">
        <f>IF(E9&lt;F9,E9,F9)</f>
        <v>3347</v>
      </c>
      <c r="I9" s="51"/>
      <c r="J9" s="54"/>
      <c r="K9" s="55"/>
    </row>
    <row r="10" spans="1:11">
      <c r="A10" s="15">
        <f t="shared" si="0"/>
        <v>8</v>
      </c>
      <c r="B10" s="39" t="s">
        <v>26</v>
      </c>
      <c r="C10" s="40" t="s">
        <v>27</v>
      </c>
      <c r="D10" s="41" t="s">
        <v>3</v>
      </c>
      <c r="E10" s="46">
        <v>180</v>
      </c>
      <c r="F10" s="46">
        <v>180</v>
      </c>
      <c r="G10" s="39"/>
      <c r="H10" s="48">
        <f>IF(E10&lt;F10,E10,F10)</f>
        <v>180</v>
      </c>
      <c r="I10" s="51"/>
      <c r="J10" s="56"/>
      <c r="K10" s="57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7">
    <mergeCell ref="B5:B6"/>
    <mergeCell ref="C5:C6"/>
    <mergeCell ref="F5:F6"/>
    <mergeCell ref="H5:H6"/>
    <mergeCell ref="I3:I10"/>
    <mergeCell ref="J3:J10"/>
    <mergeCell ref="K3:K10"/>
  </mergeCells>
  <conditionalFormatting sqref="A3:A10 B3:D4 E3:J3 E4:H4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: 梁山派-GD32F470ZGT6开发板-六件套"/>
    <hyperlink ref="C4" r:id="rId5" display="明翔科技: 维修佬洗板水 350G/桶 x 2"/>
    <hyperlink ref="D4" r:id="rId6" display="订单"/>
    <hyperlink ref="E4" r:id="rId7" display="19.7"/>
    <hyperlink ref="C5" r:id="rId8" display="嘉灿电子: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RISYM: 拆焊台用 EC11"/>
    <hyperlink ref="D7" r:id="rId16" display="订单"/>
    <hyperlink ref="E7" r:id="rId17" display="2.65"/>
    <hyperlink ref="C9" r:id="rId18" display="赛曙科技: I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  <hyperlink ref="F9" r:id="rId26" display="3377"/>
    <hyperlink ref="C10" r:id="rId27" display="赛曙科技: I车模-摄像头和固定件"/>
    <hyperlink ref="D10" r:id="rId28" display="订单"/>
    <hyperlink ref="E10" r:id="rId29" display="180"/>
    <hyperlink ref="G9" r:id="rId30" display="验真"/>
    <hyperlink ref="F10" r:id="rId31" display="180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ht="15" spans="1:9">
      <c r="A2" s="3">
        <v>1</v>
      </c>
      <c r="B2" s="4" t="s">
        <v>37</v>
      </c>
      <c r="C2" s="4" t="s">
        <v>38</v>
      </c>
      <c r="D2" s="5" t="s">
        <v>39</v>
      </c>
      <c r="E2" s="6" t="s">
        <v>40</v>
      </c>
      <c r="F2" s="6">
        <v>18976676519</v>
      </c>
      <c r="G2" s="6">
        <v>2157646685</v>
      </c>
      <c r="H2" s="15" t="s">
        <v>41</v>
      </c>
      <c r="I2" s="22" t="s">
        <v>42</v>
      </c>
    </row>
    <row r="3" ht="15" spans="1:9">
      <c r="A3" s="3"/>
      <c r="B3" s="4"/>
      <c r="C3" s="4"/>
      <c r="D3" s="6" t="s">
        <v>43</v>
      </c>
      <c r="E3" s="6" t="s">
        <v>44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45</v>
      </c>
      <c r="E4" s="6" t="s">
        <v>44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46</v>
      </c>
      <c r="C5" s="7" t="s">
        <v>47</v>
      </c>
      <c r="D5" s="8" t="s">
        <v>48</v>
      </c>
      <c r="E5" s="9" t="s">
        <v>44</v>
      </c>
      <c r="F5" s="9">
        <v>18976848923</v>
      </c>
      <c r="G5" s="9">
        <v>3205223928</v>
      </c>
      <c r="H5" s="15" t="s">
        <v>41</v>
      </c>
      <c r="I5" s="25" t="s">
        <v>49</v>
      </c>
    </row>
    <row r="6" ht="15" spans="1:9">
      <c r="A6" s="3"/>
      <c r="B6" s="7"/>
      <c r="C6" s="7"/>
      <c r="D6" s="9" t="s">
        <v>50</v>
      </c>
      <c r="E6" s="9" t="s">
        <v>51</v>
      </c>
      <c r="F6" s="9">
        <v>18976689326</v>
      </c>
      <c r="G6" s="9">
        <v>2126300990</v>
      </c>
      <c r="H6" s="15" t="s">
        <v>41</v>
      </c>
      <c r="I6" s="25" t="s">
        <v>49</v>
      </c>
    </row>
    <row r="7" ht="15" spans="1:9">
      <c r="A7" s="3"/>
      <c r="B7" s="7"/>
      <c r="C7" s="7"/>
      <c r="D7" s="9" t="s">
        <v>43</v>
      </c>
      <c r="E7" s="9" t="s">
        <v>52</v>
      </c>
      <c r="F7" s="9">
        <v>17766954118</v>
      </c>
      <c r="G7" s="9">
        <v>3254581285</v>
      </c>
      <c r="H7" s="15" t="s">
        <v>41</v>
      </c>
      <c r="I7" s="25" t="s">
        <v>49</v>
      </c>
    </row>
    <row r="8" ht="15" spans="1:9">
      <c r="A8" s="3">
        <v>3</v>
      </c>
      <c r="B8" s="10" t="s">
        <v>53</v>
      </c>
      <c r="C8" s="9" t="s">
        <v>54</v>
      </c>
      <c r="D8" s="8" t="s">
        <v>55</v>
      </c>
      <c r="E8" s="9" t="s">
        <v>56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57</v>
      </c>
      <c r="E9" s="9" t="s">
        <v>56</v>
      </c>
      <c r="F9" s="16">
        <v>13658122623</v>
      </c>
      <c r="G9" s="16">
        <v>2652911374</v>
      </c>
      <c r="H9" s="15" t="s">
        <v>41</v>
      </c>
      <c r="I9" s="25" t="s">
        <v>49</v>
      </c>
    </row>
    <row r="10" ht="15" spans="1:9">
      <c r="A10" s="3"/>
      <c r="B10" s="9"/>
      <c r="C10" s="9"/>
      <c r="D10" s="9" t="s">
        <v>39</v>
      </c>
      <c r="E10" s="9" t="s">
        <v>40</v>
      </c>
      <c r="F10" s="9">
        <v>18976676519</v>
      </c>
      <c r="G10" s="9">
        <v>2157646685</v>
      </c>
      <c r="H10" s="15" t="s">
        <v>41</v>
      </c>
      <c r="I10" s="25" t="s">
        <v>49</v>
      </c>
    </row>
    <row r="11" ht="15" spans="1:9">
      <c r="A11" s="3">
        <v>4</v>
      </c>
      <c r="B11" s="11" t="s">
        <v>58</v>
      </c>
      <c r="C11" s="7" t="s">
        <v>59</v>
      </c>
      <c r="D11" s="8" t="s">
        <v>60</v>
      </c>
      <c r="E11" s="9" t="s">
        <v>40</v>
      </c>
      <c r="F11" s="9">
        <v>17373701992</v>
      </c>
      <c r="G11" s="9">
        <v>1469444875</v>
      </c>
      <c r="H11" s="15" t="s">
        <v>41</v>
      </c>
      <c r="I11" s="27" t="s">
        <v>61</v>
      </c>
    </row>
    <row r="12" ht="15" spans="1:9">
      <c r="A12" s="3"/>
      <c r="B12" s="7"/>
      <c r="C12" s="7"/>
      <c r="D12" s="9" t="s">
        <v>62</v>
      </c>
      <c r="E12" s="9" t="s">
        <v>44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63</v>
      </c>
      <c r="E13" s="9" t="s">
        <v>44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64</v>
      </c>
      <c r="C14" s="7" t="s">
        <v>65</v>
      </c>
      <c r="D14" s="12" t="s">
        <v>66</v>
      </c>
      <c r="E14" s="17" t="s">
        <v>56</v>
      </c>
      <c r="F14" s="9">
        <v>15607245139</v>
      </c>
      <c r="G14" s="9">
        <v>2049447557</v>
      </c>
      <c r="H14" s="15" t="s">
        <v>41</v>
      </c>
      <c r="I14" s="22" t="s">
        <v>67</v>
      </c>
    </row>
    <row r="15" ht="15" spans="1:9">
      <c r="A15" s="3"/>
      <c r="B15" s="7"/>
      <c r="C15" s="7"/>
      <c r="D15" s="9" t="s">
        <v>68</v>
      </c>
      <c r="E15" s="9" t="s">
        <v>44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69</v>
      </c>
      <c r="E16" s="9" t="s">
        <v>44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70</v>
      </c>
      <c r="C17" s="7" t="s">
        <v>71</v>
      </c>
      <c r="D17" s="8" t="s">
        <v>72</v>
      </c>
      <c r="E17" s="9" t="s">
        <v>73</v>
      </c>
      <c r="F17" s="9">
        <v>14780091240</v>
      </c>
      <c r="G17" s="9">
        <v>1779039481</v>
      </c>
      <c r="H17" s="15" t="s">
        <v>41</v>
      </c>
      <c r="I17" s="32" t="s">
        <v>74</v>
      </c>
    </row>
    <row r="18" ht="15" spans="1:9">
      <c r="A18" s="3"/>
      <c r="B18" s="7"/>
      <c r="C18" s="7"/>
      <c r="D18" s="9" t="s">
        <v>75</v>
      </c>
      <c r="E18" s="9" t="s">
        <v>73</v>
      </c>
      <c r="F18" s="9">
        <v>13285606926</v>
      </c>
      <c r="G18" s="9">
        <v>893225590</v>
      </c>
      <c r="H18" s="15" t="s">
        <v>41</v>
      </c>
      <c r="I18" s="32"/>
    </row>
    <row r="19" ht="15" spans="1:9">
      <c r="A19" s="3"/>
      <c r="B19" s="7"/>
      <c r="C19" s="7"/>
      <c r="D19" s="9" t="s">
        <v>76</v>
      </c>
      <c r="E19" s="9" t="s">
        <v>73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77</v>
      </c>
      <c r="C20" s="7" t="s">
        <v>78</v>
      </c>
      <c r="D20" s="8" t="s">
        <v>79</v>
      </c>
      <c r="E20" s="9" t="s">
        <v>80</v>
      </c>
      <c r="F20" s="9">
        <v>15607559390</v>
      </c>
      <c r="G20" s="9">
        <v>2434993443</v>
      </c>
      <c r="H20" s="15" t="s">
        <v>41</v>
      </c>
      <c r="I20" s="22" t="s">
        <v>81</v>
      </c>
    </row>
    <row r="21" ht="15" spans="1:9">
      <c r="A21" s="3"/>
      <c r="B21" s="7"/>
      <c r="C21" s="7"/>
      <c r="D21" s="9" t="s">
        <v>82</v>
      </c>
      <c r="E21" s="9" t="s">
        <v>83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84</v>
      </c>
      <c r="E22" s="9" t="s">
        <v>85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86</v>
      </c>
      <c r="E23" s="9" t="s">
        <v>87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88</v>
      </c>
      <c r="C24" s="7" t="s">
        <v>89</v>
      </c>
      <c r="D24" s="8" t="s">
        <v>90</v>
      </c>
      <c r="E24" s="9" t="s">
        <v>91</v>
      </c>
      <c r="F24" s="19">
        <v>18256807012</v>
      </c>
      <c r="G24" s="9">
        <v>1547337247</v>
      </c>
      <c r="H24" s="15"/>
      <c r="I24" s="26" t="s">
        <v>92</v>
      </c>
    </row>
    <row r="25" ht="15" spans="1:9">
      <c r="A25" s="3"/>
      <c r="B25" s="7"/>
      <c r="C25" s="7"/>
      <c r="D25" s="9" t="s">
        <v>93</v>
      </c>
      <c r="E25" s="9" t="s">
        <v>80</v>
      </c>
      <c r="F25" s="9">
        <v>18976946070</v>
      </c>
      <c r="G25" s="9">
        <v>2083038916</v>
      </c>
      <c r="H25" s="15" t="s">
        <v>41</v>
      </c>
      <c r="I25" s="25" t="s">
        <v>49</v>
      </c>
    </row>
    <row r="26" ht="15" spans="1:9">
      <c r="A26" s="3"/>
      <c r="B26" s="7"/>
      <c r="C26" s="7"/>
      <c r="D26" s="9" t="s">
        <v>94</v>
      </c>
      <c r="E26" s="9" t="s">
        <v>80</v>
      </c>
      <c r="F26" s="9">
        <v>19932136739</v>
      </c>
      <c r="G26" s="9">
        <v>1487864798</v>
      </c>
      <c r="H26" s="15" t="s">
        <v>41</v>
      </c>
      <c r="I26" s="25" t="s">
        <v>49</v>
      </c>
    </row>
    <row r="27" ht="15" spans="1:9">
      <c r="A27" s="3"/>
      <c r="B27" s="7"/>
      <c r="C27" s="7"/>
      <c r="D27" s="9" t="s">
        <v>95</v>
      </c>
      <c r="E27" s="9" t="s">
        <v>96</v>
      </c>
      <c r="F27" s="9">
        <v>15522999550</v>
      </c>
      <c r="G27" s="9">
        <v>1753373622</v>
      </c>
      <c r="H27" s="15" t="s">
        <v>41</v>
      </c>
      <c r="I27" s="25" t="s">
        <v>97</v>
      </c>
    </row>
    <row r="28" ht="15" spans="1:9">
      <c r="A28" s="3">
        <v>9</v>
      </c>
      <c r="B28" s="11" t="s">
        <v>98</v>
      </c>
      <c r="C28" s="7" t="s">
        <v>99</v>
      </c>
      <c r="D28" s="13" t="s">
        <v>100</v>
      </c>
      <c r="E28" s="9" t="s">
        <v>101</v>
      </c>
      <c r="F28" s="9">
        <v>15055092005</v>
      </c>
      <c r="G28" s="9">
        <v>861146418</v>
      </c>
      <c r="H28" s="15" t="s">
        <v>41</v>
      </c>
      <c r="I28" s="22" t="s">
        <v>102</v>
      </c>
    </row>
    <row r="29" ht="15" spans="1:9">
      <c r="A29" s="3"/>
      <c r="B29" s="11"/>
      <c r="C29" s="7"/>
      <c r="D29" s="14" t="s">
        <v>103</v>
      </c>
      <c r="E29" s="9" t="s">
        <v>101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104</v>
      </c>
      <c r="E30" s="9" t="s">
        <v>101</v>
      </c>
      <c r="F30" s="20" t="s">
        <v>105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106</v>
      </c>
      <c r="E31" s="9" t="s">
        <v>101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107</v>
      </c>
      <c r="E32" s="9" t="s">
        <v>108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2023-04-13T00:09:00Z</dcterms:created>
  <dcterms:modified xsi:type="dcterms:W3CDTF">2024-11-07T20:36:42Z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