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1246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<sst xmlns="http://schemas.openxmlformats.org/spreadsheetml/2006/main" count="37" uniqueCount="28">
  <si>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</si>
  <si>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</si>
  <si>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</si>
  <si>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</si>
  <si>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</si>
  <si>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</si>
  <si>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</si>
  <si>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</si>
  <si>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</si>
  <si>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</si>
  <si>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2024-07-16</t>
  </si>
  <si>
    <t>学校-海大:郝旭光+张祖铭+魏畅翔</t>
  </si>
  <si>
    <t>行程单</t>
  </si>
  <si>
    <t>张祖铭</t>
  </si>
  <si>
    <t>2023-07-04</t>
  </si>
  <si>
    <t>逐飞科技-TC264核心板等</t>
  </si>
  <si>
    <t>逐飞科技-IMU963RA等</t>
  </si>
  <si>
    <t>逐飞科技-智能车配件</t>
  </si>
  <si>
    <t>2023-08-07</t>
  </si>
  <si>
    <t>逐飞科技-新版D车模套件</t>
  </si>
  <si>
    <t>2023-08-08</t>
  </si>
  <si>
    <t>嘉立创</t>
  </si>
  <si>
    <t>订单1</t>
  </si>
  <si>
    <t>2023-08-06</t>
  </si>
  <si>
    <t>2023-07-31</t>
  </si>
  <si>
    <t>订单2</t>
  </si>
  <si>
    <t>2023-02-18</t>
  </si>
  <si>
    <t>欧顿-贴片电阻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</si>
</sst>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NumberFormat="1" applyFont="1" applyBorder="1" applyAlignment="1">
      <alignment horizontal="left" vertical="center" wrapText="1"/>
    </xf>
    <xf numFmtId="0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6880;&#39134;&#31185;&#25216;/&#21457;&#31080;2.pdf" TargetMode="External"/><Relationship Id="rId8" Type="http://schemas.openxmlformats.org/officeDocument/2006/relationships/hyperlink" Target="&#36880;&#39134;&#31185;&#25216;/&#21457;&#31080;1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" Type="http://schemas.openxmlformats.org/officeDocument/2006/relationships/hyperlink" Target="&#36880;&#39134;&#31185;&#25216;/&#35746;&#21333;1.jpg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" Type="http://schemas.openxmlformats.org/officeDocument/2006/relationships/hyperlink" Target="&#36880;&#39134;&#31185;&#25216;/&#35746;&#21333;2.jpg" TargetMode="External"/><Relationship Id="rId37" Type="http://schemas.openxmlformats.org/officeDocument/2006/relationships/hyperlink" Target="&#27431;&#39039;/&#27431;&#39039;-&#21457;&#31080;.pdf" TargetMode="External"/><Relationship Id="rId36" Type="http://schemas.openxmlformats.org/officeDocument/2006/relationships/hyperlink" Target="&#27431;&#39039;/&#20184;&#27454;&#35760;&#24405;.jpg" TargetMode="External"/><Relationship Id="rId35" Type="http://schemas.openxmlformats.org/officeDocument/2006/relationships/hyperlink" Target="&#27431;&#39039;/&#35746;&#21333;&#25130;&#22270;.jpg" TargetMode="External"/><Relationship Id="rId34" Type="http://schemas.openxmlformats.org/officeDocument/2006/relationships/hyperlink" Target="&#27431;&#39039;/&#27431;&#39039;.docx" TargetMode="External"/><Relationship Id="rId33" Type="http://schemas.openxmlformats.org/officeDocument/2006/relationships/hyperlink" Target="&#22025;&#31435;&#21019;/&#22025;&#31435;&#21019;400.24&#20803;(&#28023;&#21335;&#24072;&#33539;&#22823;&#23398;)&#30005;&#23376;&#21457;&#31080;[2023-08-30].pdf" TargetMode="External"/><Relationship Id="rId32" Type="http://schemas.openxmlformats.org/officeDocument/2006/relationships/hyperlink" Target="&#22025;&#31435;&#21019;/&#35746;&#21333;&#25130;&#22270;2.png" TargetMode="External"/><Relationship Id="rId31" Type="http://schemas.openxmlformats.org/officeDocument/2006/relationships/hyperlink" Target="&#22025;&#31435;&#21019;/&#35746;&#21333;&#25130;&#22270;1.png" TargetMode="External"/><Relationship Id="rId30" Type="http://schemas.openxmlformats.org/officeDocument/2006/relationships/hyperlink" Target="&#22025;&#31435;&#21019;/&#22025;&#31435;&#21019;.docx" TargetMode="External"/><Relationship Id="rId3" Type="http://schemas.openxmlformats.org/officeDocument/2006/relationships/hyperlink" Target="&#36880;&#39134;&#31185;&#25216;/&#20184;&#27454;&#35760;&#24405;2.jpg" TargetMode="External"/><Relationship Id="rId29" Type="http://schemas.openxmlformats.org/officeDocument/2006/relationships/hyperlink" Target="&#22269;&#36187;/&#36127;&#21387;&#30005;&#30913;-&#34945;&#28009;/&#22025;&#31435;&#21019;/&#22025;&#31435;&#21019;400.24&#20803;(&#28023;&#21335;&#24072;&#33539;&#22823;&#23398;)&#30005;&#23376;&#21457;&#31080;[2023-08-30].pdf" TargetMode="External"/><Relationship Id="rId28" Type="http://schemas.openxmlformats.org/officeDocument/2006/relationships/hyperlink" Target="&#22269;&#36187;/&#36127;&#21387;&#30005;&#30913;-&#34945;&#28009;/&#22025;&#31435;&#21019;/&#35746;&#21333;&#25130;&#22270;2.png" TargetMode="External"/><Relationship Id="rId27" Type="http://schemas.openxmlformats.org/officeDocument/2006/relationships/hyperlink" Target="&#22025;&#31435;&#21019;/&#20184;&#27454;&#35760;&#24405;2&#8212;2.jpg" TargetMode="External"/><Relationship Id="rId26" Type="http://schemas.openxmlformats.org/officeDocument/2006/relationships/hyperlink" Target="&#22025;&#31435;&#21019;/&#20184;&#27454;&#35760;&#24405;2&#8212;1.jpg" TargetMode="External"/><Relationship Id="rId25" Type="http://schemas.openxmlformats.org/officeDocument/2006/relationships/hyperlink" Target="&#22025;&#31435;&#21019;/&#20184;&#27454;&#35760;&#24405;1&#8212;2.jpg" TargetMode="External"/><Relationship Id="rId24" Type="http://schemas.openxmlformats.org/officeDocument/2006/relationships/hyperlink" Target="&#22025;&#31435;&#21019;/&#20184;&#27454;&#35760;&#24405;1&#8212;1.jpg" TargetMode="External"/><Relationship Id="rId23" Type="http://schemas.openxmlformats.org/officeDocument/2006/relationships/hyperlink" Target="&#22269;&#36187;/&#36127;&#21387;&#30005;&#30913;-&#34945;&#28009;/&#22025;&#31435;&#21019;/&#35746;&#21333;&#25130;&#22270;1.png" TargetMode="External"/><Relationship Id="rId22" Type="http://schemas.openxmlformats.org/officeDocument/2006/relationships/hyperlink" Target="&#22269;&#36187;/&#36127;&#21387;&#30005;&#30913;-&#34945;&#28009;/&#22025;&#31435;&#21019;/&#22025;&#31435;&#21019;.docx" TargetMode="External"/><Relationship Id="rId21" Type="http://schemas.openxmlformats.org/officeDocument/2006/relationships/hyperlink" Target="&#36880;&#39134;&#31185;&#25216;/2023-08-07-&#36880;&#39134;&#31185;&#25216;-&#26032;&#29256;D&#36710;&#27169;&#22871;&#20214;.docx" TargetMode="External"/><Relationship Id="rId20" Type="http://schemas.openxmlformats.org/officeDocument/2006/relationships/hyperlink" Target="&#36880;&#39134;&#31185;&#25216;/2023-08-07-&#36880;&#39134;&#31185;&#25216;-&#26032;&#29256;D&#36710;&#27169;&#22871;&#20214;-&#21457;&#31080;-&#39564;&#30495;.pdf" TargetMode="External"/><Relationship Id="rId2" Type="http://schemas.openxmlformats.org/officeDocument/2006/relationships/hyperlink" Target="&#36880;&#39134;&#31185;&#25216;/&#20184;&#27454;&#35760;&#24405;1.jpg" TargetMode="External"/><Relationship Id="rId19" Type="http://schemas.openxmlformats.org/officeDocument/2006/relationships/hyperlink" Target="&#36880;&#39134;&#31185;&#25216;/2023-08-07-&#36880;&#39134;&#31185;&#25216;-&#26032;&#29256;D&#36710;&#27169;&#22871;&#20214;-&#21457;&#31080;.pdf" TargetMode="External"/><Relationship Id="rId18" Type="http://schemas.openxmlformats.org/officeDocument/2006/relationships/hyperlink" Target="&#36880;&#39134;&#31185;&#25216;/2023-08-07-&#36880;&#39134;&#31185;&#25216;-&#26032;&#29256;D&#36710;&#27169;&#22871;&#20214;-&#20184;&#27454;&#35760;&#24405;.jpg" TargetMode="External"/><Relationship Id="rId17" Type="http://schemas.openxmlformats.org/officeDocument/2006/relationships/hyperlink" Target="&#36880;&#39134;&#31185;&#25216;/2023-08-07-&#36880;&#39134;&#31185;&#25216;-&#26032;&#29256;D&#36710;&#27169;&#22871;&#20214;-&#35746;&#21333;.jpg" TargetMode="External"/><Relationship Id="rId16" Type="http://schemas.openxmlformats.org/officeDocument/2006/relationships/hyperlink" Target="&#36880;&#39134;&#31185;&#25216;/&#21457;&#31080;3.pdf" TargetMode="External"/><Relationship Id="rId15" Type="http://schemas.openxmlformats.org/officeDocument/2006/relationships/hyperlink" Target="&#36880;&#39134;&#31185;&#25216;/&#20184;&#27454;&#35760;&#24405;3.jpg" TargetMode="External"/><Relationship Id="rId14" Type="http://schemas.openxmlformats.org/officeDocument/2006/relationships/hyperlink" Target="&#36880;&#39134;&#31185;&#25216;/&#35746;&#21333;3.jpg" TargetMode="External"/><Relationship Id="rId13" Type="http://schemas.openxmlformats.org/officeDocument/2006/relationships/hyperlink" Target="&#36880;&#39134;&#31185;&#25216;/&#35746;&#21333;3.docx" TargetMode="External"/><Relationship Id="rId12" Type="http://schemas.openxmlformats.org/officeDocument/2006/relationships/hyperlink" Target="&#36880;&#39134;&#31185;&#25216;/&#35746;&#21333;2.docx" TargetMode="External"/><Relationship Id="rId11" Type="http://schemas.openxmlformats.org/officeDocument/2006/relationships/hyperlink" Target="&#36880;&#39134;&#31185;&#25216;/&#35746;&#21333;1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zoomScale="145" zoomScaleNormal="145" workbookViewId="0">
      <pane ySplit="2" topLeftCell="A3" activePane="bottomLeft" state="frozen"/>
      <selection/>
      <selection pane="bottomLeft" activeCell="C17" sqref="C17"/>
    </sheetView>
  </sheetViews>
  <sheetFormatPr defaultColWidth="9" defaultRowHeight="13.5"/>
  <cols>
    <col min="1" max="1" width="5.375" customWidth="1"/>
    <col min="2" max="2" width="10.6416666666667" style="1" customWidth="1"/>
    <col min="3" max="3" width="36.375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3" style="2" customWidth="1"/>
    <col min="12" max="24" width="9" style="2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6" t="s">
        <v>7</v>
      </c>
      <c r="I1" s="23" t="s">
        <v>8</v>
      </c>
      <c r="J1" s="5" t="s">
        <v>9</v>
      </c>
    </row>
    <row r="2" ht="1" customHeight="1" spans="2:9">
      <c r="B2" s="6"/>
      <c r="C2" s="6"/>
      <c r="D2" s="6"/>
      <c r="E2" s="6"/>
      <c r="F2" s="6"/>
      <c r="G2" s="6"/>
      <c r="H2" s="17"/>
      <c r="I2" s="24"/>
    </row>
    <row r="3" spans="1:10">
      <c r="A3" s="7">
        <f t="shared" ref="A3:A12" si="0">ROW()-2</f>
        <v>1</v>
      </c>
      <c r="B3" s="8" t="s">
        <v>10</v>
      </c>
      <c r="C3" s="9" t="s">
        <v>11</v>
      </c>
      <c r="D3" s="10" t="s">
        <v>12</v>
      </c>
      <c r="E3" s="18">
        <v>21.9</v>
      </c>
      <c r="F3" s="18">
        <v>21.9</v>
      </c>
      <c r="G3" s="19"/>
      <c r="H3" s="20">
        <f>IF(E3&lt;F3,E3,F3)</f>
        <v>21.9</v>
      </c>
      <c r="I3" s="25">
        <f>SUM(H3:H12)</f>
        <v>3088.2</v>
      </c>
      <c r="J3" s="26" t="s">
        <v>13</v>
      </c>
    </row>
    <row r="4" spans="1:10">
      <c r="A4" s="7">
        <f t="shared" si="0"/>
        <v>2</v>
      </c>
      <c r="B4" s="8" t="s">
        <v>14</v>
      </c>
      <c r="C4" s="9" t="s">
        <v>15</v>
      </c>
      <c r="D4" s="10" t="s">
        <v>3</v>
      </c>
      <c r="E4" s="18">
        <v>330.1</v>
      </c>
      <c r="F4" s="18">
        <v>330.1</v>
      </c>
      <c r="G4" s="19"/>
      <c r="H4" s="20">
        <f>IF(E4&lt;F4,E4,F4)</f>
        <v>330.1</v>
      </c>
      <c r="I4" s="27"/>
      <c r="J4" s="28"/>
    </row>
    <row r="5" spans="1:10">
      <c r="A5" s="7">
        <f t="shared" si="0"/>
        <v>3</v>
      </c>
      <c r="B5" s="8" t="s">
        <v>14</v>
      </c>
      <c r="C5" s="9" t="s">
        <v>16</v>
      </c>
      <c r="D5" s="10" t="s">
        <v>3</v>
      </c>
      <c r="E5" s="18">
        <v>421</v>
      </c>
      <c r="F5" s="18">
        <v>421</v>
      </c>
      <c r="G5" s="19"/>
      <c r="H5" s="20">
        <f>IF(E5&lt;F5,E5,F5)</f>
        <v>421</v>
      </c>
      <c r="I5" s="27"/>
      <c r="J5" s="28"/>
    </row>
    <row r="6" spans="1:10">
      <c r="A6" s="7">
        <f t="shared" si="0"/>
        <v>4</v>
      </c>
      <c r="B6" s="8" t="s">
        <v>14</v>
      </c>
      <c r="C6" s="9" t="s">
        <v>17</v>
      </c>
      <c r="D6" s="10" t="s">
        <v>3</v>
      </c>
      <c r="E6" s="18">
        <v>531</v>
      </c>
      <c r="F6" s="18">
        <v>531</v>
      </c>
      <c r="G6" s="19"/>
      <c r="H6" s="20">
        <f>IF(E6&lt;F6,E6,F6)</f>
        <v>531</v>
      </c>
      <c r="I6" s="27"/>
      <c r="J6" s="28"/>
    </row>
    <row r="7" spans="1:10">
      <c r="A7" s="7">
        <f t="shared" si="0"/>
        <v>5</v>
      </c>
      <c r="B7" s="8" t="s">
        <v>18</v>
      </c>
      <c r="C7" s="11" t="s">
        <v>19</v>
      </c>
      <c r="D7" s="12" t="s">
        <v>3</v>
      </c>
      <c r="E7" s="15">
        <v>1361.1</v>
      </c>
      <c r="F7" s="15">
        <v>1361.1</v>
      </c>
      <c r="G7" s="15" t="s">
        <v>6</v>
      </c>
      <c r="H7" s="20">
        <f>IF(E7&lt;F7,E7,F7)</f>
        <v>1361.1</v>
      </c>
      <c r="I7" s="27"/>
      <c r="J7" s="28"/>
    </row>
    <row r="8" spans="1:10">
      <c r="A8" s="7">
        <f t="shared" si="0"/>
        <v>6</v>
      </c>
      <c r="B8" s="13" t="s">
        <v>20</v>
      </c>
      <c r="C8" s="14" t="s">
        <v>21</v>
      </c>
      <c r="D8" s="15" t="s">
        <v>22</v>
      </c>
      <c r="E8" s="15">
        <v>246.94</v>
      </c>
      <c r="F8" s="15">
        <v>400.24</v>
      </c>
      <c r="G8" s="21"/>
      <c r="H8" s="20">
        <f>SUM(E8:E11)</f>
        <v>400.24</v>
      </c>
      <c r="I8" s="27"/>
      <c r="J8" s="28"/>
    </row>
    <row r="9" spans="1:10">
      <c r="A9" s="7">
        <f t="shared" si="0"/>
        <v>7</v>
      </c>
      <c r="B9" s="13" t="s">
        <v>23</v>
      </c>
      <c r="C9" s="14"/>
      <c r="D9" s="15"/>
      <c r="E9" s="15">
        <v>28.77</v>
      </c>
      <c r="F9" s="15"/>
      <c r="G9" s="21"/>
      <c r="H9" s="20"/>
      <c r="I9" s="27"/>
      <c r="J9" s="28"/>
    </row>
    <row r="10" spans="1:10">
      <c r="A10" s="7">
        <f t="shared" si="0"/>
        <v>8</v>
      </c>
      <c r="B10" s="13" t="s">
        <v>24</v>
      </c>
      <c r="C10" s="14"/>
      <c r="D10" s="15" t="s">
        <v>25</v>
      </c>
      <c r="E10" s="15">
        <v>92.13</v>
      </c>
      <c r="F10" s="15"/>
      <c r="G10" s="21"/>
      <c r="H10" s="20"/>
      <c r="I10" s="27"/>
      <c r="J10" s="28"/>
    </row>
    <row r="11" spans="1:10">
      <c r="A11" s="7">
        <f t="shared" si="0"/>
        <v>9</v>
      </c>
      <c r="B11" s="13" t="s">
        <v>14</v>
      </c>
      <c r="C11" s="14"/>
      <c r="D11" s="15"/>
      <c r="E11" s="15">
        <v>32.4</v>
      </c>
      <c r="F11" s="15"/>
      <c r="G11" s="21"/>
      <c r="H11" s="20"/>
      <c r="I11" s="27"/>
      <c r="J11" s="28"/>
    </row>
    <row r="12" spans="1:10">
      <c r="A12" s="7">
        <f t="shared" si="0"/>
        <v>10</v>
      </c>
      <c r="B12" s="13" t="s">
        <v>26</v>
      </c>
      <c r="C12" s="11" t="s">
        <v>27</v>
      </c>
      <c r="D12" s="12" t="s">
        <v>3</v>
      </c>
      <c r="E12" s="15">
        <v>22.86</v>
      </c>
      <c r="F12" s="15">
        <v>23</v>
      </c>
      <c r="G12" s="22"/>
      <c r="H12" s="20">
        <f>IF(E12&lt;F12,E12,F12)</f>
        <v>22.86</v>
      </c>
      <c r="I12" s="29"/>
      <c r="J12" s="30"/>
    </row>
  </sheetData>
  <mergeCells count="6">
    <mergeCell ref="C8:C11"/>
    <mergeCell ref="D8:D9"/>
    <mergeCell ref="D10:D11"/>
    <mergeCell ref="F8:F11"/>
    <mergeCell ref="H8:H11"/>
    <mergeCell ref="I3:I12"/>
  </mergeCells>
  <conditionalFormatting sqref="H12">
    <cfRule type="expression" dxfId="0" priority="1">
      <formula>MOD(ROW(#REF!),1+1)=0</formula>
    </cfRule>
  </conditionalFormatting>
  <conditionalFormatting sqref="A3:J3 A4:A12 H4:H7">
    <cfRule type="expression" dxfId="0" priority="9">
      <formula>MOD(ROW(#REF!),1+1)=0</formula>
    </cfRule>
  </conditionalFormatting>
  <hyperlinks>
    <hyperlink ref="E3" r:id="rId1" display="21.9"/>
    <hyperlink ref="E4" r:id="rId2" display="330.1"/>
    <hyperlink ref="E5" r:id="rId3" display="421"/>
    <hyperlink ref="D5" r:id="rId4" display="订单"/>
    <hyperlink ref="D3" r:id="rId5" display="行程单"/>
    <hyperlink ref="D4" r:id="rId6" display="订单"/>
    <hyperlink ref="F3" r:id="rId7" display="21.9"/>
    <hyperlink ref="F4" r:id="rId8" display="330.1"/>
    <hyperlink ref="F5" r:id="rId9" display="421"/>
    <hyperlink ref="C3" r:id="rId10" display="学校-海大:郝旭光+张祖铭+魏畅翔"/>
    <hyperlink ref="C4" r:id="rId11" display="逐飞科技-TC264核心板等"/>
    <hyperlink ref="C5" r:id="rId12" display="逐飞科技-IMU963RA等"/>
    <hyperlink ref="C6" r:id="rId13" display="逐飞科技-智能车配件"/>
    <hyperlink ref="D6" r:id="rId14" display="订单"/>
    <hyperlink ref="E6" r:id="rId15" display="531"/>
    <hyperlink ref="F6" r:id="rId16" display="531"/>
    <hyperlink ref="D7" r:id="rId17" display="订单"/>
    <hyperlink ref="E7" r:id="rId18" display="1361.1"/>
    <hyperlink ref="F7" r:id="rId19" display="1361.1"/>
    <hyperlink ref="G7" r:id="rId20" display="验真"/>
    <hyperlink ref="C7" r:id="rId21" display="逐飞科技-新版D车模套件"/>
    <hyperlink ref="C8" r:id="rId22" display="嘉立创"/>
    <hyperlink ref="D8" r:id="rId23" display="订单1"/>
    <hyperlink ref="E8" r:id="rId24" display="246.94"/>
    <hyperlink ref="E9" r:id="rId25" display="28.77"/>
    <hyperlink ref="E10" r:id="rId26" display="92.13"/>
    <hyperlink ref="E11" r:id="rId27" display="32.4"/>
    <hyperlink ref="D9" r:id="rId23"/>
    <hyperlink ref="D10" r:id="rId28" display="订单2"/>
    <hyperlink ref="D11" r:id="rId23"/>
    <hyperlink ref="F8" r:id="rId29" display="400.24"/>
    <hyperlink ref="F9" r:id="rId29"/>
    <hyperlink ref="F10" r:id="rId29"/>
    <hyperlink ref="F11" r:id="rId29"/>
    <hyperlink ref="C8:C11" r:id="rId30" display="嘉立创"/>
    <hyperlink ref="D8:D9" r:id="rId31" display="订单1"/>
    <hyperlink ref="D10:D11" r:id="rId32" display="订单2"/>
    <hyperlink ref="F8:F11" r:id="rId33" display="400.24"/>
    <hyperlink ref="C12" r:id="rId34" display="欧顿-贴片电阻"/>
    <hyperlink ref="D12" r:id="rId35" display="订单"/>
    <hyperlink ref="E12" r:id="rId36" display="22.86"/>
    <hyperlink ref="F12" r:id="rId37" display="23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2023-04-10T00:09:00Z</dcterms:created>
  <dcterms:modified xsi:type="dcterms:W3CDTF">2024-08-13T01:42:48Z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