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1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anced" sheetId="1" r:id="rId3"/>
    <sheet state="visible" name="Search" sheetId="2" r:id="rId4"/>
    <sheet state="visible" name="DP" sheetId="3" r:id="rId5"/>
    <sheet state="visible" name="Graph" sheetId="4" r:id="rId6"/>
    <sheet state="visible" name="Tree" sheetId="5" r:id="rId7"/>
    <sheet state="visible" name="Binary Search" sheetId="6" r:id="rId8"/>
    <sheet state="visible" name="BST" sheetId="7" r:id="rId9"/>
    <sheet state="visible" name="HashTable" sheetId="8" r:id="rId10"/>
    <sheet state="visible" name="Greedy" sheetId="9" r:id="rId11"/>
    <sheet state="visible" name="List" sheetId="10" r:id="rId12"/>
    <sheet state="visible" name="Two Pointers" sheetId="11" r:id="rId13"/>
    <sheet state="visible" name="Recursion" sheetId="12" r:id="rId14"/>
    <sheet state="visible" name="Divide and conquer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9">
      <text>
        <t xml:space="preserve">211
	-Bo Wen
_Marked as resolved_
	-雷汉卿
_Re-opened_
	-雷汉卿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I think those are not really recursion problems
	-404 NoneFound</t>
      </text>
    </comment>
    <comment authorId="0" ref="L5">
      <text>
        <t xml:space="preserve">https://youtu.be/6nQ2jfs7a7I
	-Xue Cong Li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5">
      <text>
        <t xml:space="preserve">https://www.youtube.com/watch?v=2SVLYsq5W8M
	-Xue Cong Li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Backtracking
	-Jiaji Li</t>
      </text>
    </comment>
    <comment authorId="0" ref="E8">
      <text>
        <t xml:space="preserve">200题
	-arya lee</t>
      </text>
    </comment>
    <comment authorId="0" ref="B10">
      <text>
        <t xml:space="preserve">BFS,DP
	-杨丹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7">
      <text>
        <t xml:space="preserve">LC中还有类似的题目嘛？感觉这种类型好难，想再看两道类似的题目。
	-Xiaoyong Zhu</t>
      </text>
    </comment>
    <comment authorId="0" ref="E18">
      <text>
        <t xml:space="preserve">这道题是不是用DP的话就有点复杂了？Backtrack应该是最优解吧？
	-Dan Li</t>
      </text>
    </comment>
    <comment authorId="0" ref="A8">
      <text>
        <t xml:space="preserve">dfs or DP, not so easy.
	-LT Dreamy</t>
      </text>
    </comment>
    <comment authorId="0" ref="A6">
      <text>
        <t xml:space="preserve">dp[i]={dp[i-1], dp[i-1]+sum}
	-LT Dreamy</t>
      </text>
    </comment>
    <comment authorId="0" ref="A7">
      <text>
        <t xml:space="preserve">dp[i]=max(dp[i-1],dp[i-2]+nums[i])
	-LT Dreamy</t>
      </text>
    </comment>
    <comment authorId="0" ref="G13">
      <text>
        <t xml:space="preserve">518. Coin Change 2  也是这一类，有助于拓展思路
	-Amy Ma
upvote, 这题跟combination sum iv的dp setup正好tranpose， 而且是unbounded knapsack，比combination sum iv好理解很多，建议大家先做
	-Ruizhen Mai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0">
      <text>
        <t xml:space="preserve">这道题不是应该放在shortest path里么
	-Merton Meng</t>
      </text>
    </comment>
    <comment authorId="0" ref="M6">
      <text>
        <t xml:space="preserve">https://www.bilibili.com/video/av31292134?from=search&amp;seid=10425268961666359662
	-Yan Free</t>
      </text>
    </comment>
    <comment authorId="0" ref="H8">
      <text>
        <t xml:space="preserve">737. Sentence Similarity II
	-Youyou Tu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2">
      <text>
        <t xml:space="preserve">n-ary tree problem
https://leetcode.com/problems/serialize-and-deserialize-n-ary-tree/
	-Niceguy420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">
      <text>
        <t xml:space="preserve">1011. Capacity To Ship Packages Within D Days 想得多了，挺经典的binary search
	-YIFENG LIU
_Marked as resolved_
	-yisheng yang
_Re-opened_
	-yisheng yang</t>
      </text>
    </comment>
    <comment authorId="0" ref="D9">
      <text>
        <t xml:space="preserve">介个是dp鸭
	-Angelia Fan</t>
      </text>
    </comment>
    <comment authorId="0" ref="L9">
      <text>
        <t xml:space="preserve">https://www.youtube.com/watch?v=qvtYRm4reL4
	-R P</t>
      </text>
    </comment>
    <comment authorId="0" ref="B12">
      <text>
        <t xml:space="preserve">702是不是也可以加进去
	-Yongfeng Cui
_Marked as resolved_
	-陆中豪
_Re-opened_
	-陆中豪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HashTable是只有Two Sum吗
	-张悦
_Marked as resolved_
	-Ayuumi
_Re-opened_
	-Zhiqiang Sun
_Marked as resolved_
	-Zhiqiang Sun
_Re-opened_
	-李瑜伟
_Marked as resolved_
	-Bo Li
_Re-opened_
	-李瑜伟
同问 HashTable是只有Two Sum和560吗
	-Sirui Bi
30 Substring with Concatenation of All Words
	-Good Wish
_Marked as resolved_
	-JR Wang
_Re-opened_
	-JR Wang
可以看下花花YouTube hashtable的分类讲解，里面还有挺多的
	-arya lee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1">
      <text>
        <t xml:space="preserve">为什么只有一道题呀
	-sen lin</t>
      </text>
    </comment>
    <comment authorId="0" ref="J11">
      <text>
        <t xml:space="preserve">请问为什么题目这么少呢？只有一个题目嘛
	-JR Wang</t>
      </text>
    </comment>
    <comment authorId="0" ref="B7">
      <text>
        <t xml:space="preserve">请问greedy里面只能看到218题？
	-Wang dorothy</t>
      </text>
    </comment>
    <comment authorId="0" ref="B6">
      <text>
        <t xml:space="preserve">Frog Jump
	-Good Wish</t>
      </text>
    </comment>
    <comment authorId="0" ref="C14">
      <text>
        <t xml:space="preserve">花花～为什么greedy里面都是空的呀
	-Julie Long
_Marked as resolved_
	-Jie Tang
_Re-opened_
	-XINYI YUAN</t>
      </text>
    </comment>
    <comment authorId="0" ref="B2">
      <text>
        <t xml:space="preserve">像5. Longest Palindromic Substring这种可以DP可以greedy的是不是也可以放这里？
	-Lili Man
Delete Columns to Make Sorted
https://leetcode.com/problems/delete-columns-to-make-sorted/
	-Lewis Ben</t>
      </text>
    </comment>
    <comment authorId="0" ref="D2">
      <text>
        <t xml:space="preserve">45 Jump Game II
	-Jerry Wu</t>
      </text>
    </comment>
    <comment authorId="0" ref="K2">
      <text>
        <t xml:space="preserve">有 greedy的example推荐吗？
	-chz295
_Marked as resolved_
	-chi zhang
_Re-opened_
	-Fanrui Zeng
_Marked as resolved_
	-Xinyuan Liu
_Re-opened_
	-JR Wang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25
	-arya lee</t>
      </text>
    </comment>
    <comment authorId="0" ref="A11">
      <text>
        <t xml:space="preserve">Test case with bug or incorrect description. Suggest removing here
	-Nathan Du
In the past, the TestCase (index == -1) not existed. We have to adjust the unreasonable situation.
	-黑暗武士</t>
      </text>
    </comment>
  </commentList>
</comments>
</file>

<file path=xl/sharedStrings.xml><?xml version="1.0" encoding="utf-8"?>
<sst xmlns="http://schemas.openxmlformats.org/spreadsheetml/2006/main" count="301" uniqueCount="83">
  <si>
    <t>Total</t>
  </si>
  <si>
    <t>人手一本的算法书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</si>
  <si>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</si>
  <si>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</si>
  <si>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</si>
  <si>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</si>
  <si>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</si>
  <si>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</si>
  <si>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</si>
  <si>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</si>
  <si>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★★★</t>
  </si>
  <si>
    <t>★</t>
  </si>
  <si>
    <t>★★</t>
  </si>
  <si>
    <t>I: O(n), S = O(n), T = O(n)</t>
  </si>
  <si>
    <t>Combination</t>
  </si>
  <si>
    <t>https://youtu.be/fLy8t33M1qQ</t>
  </si>
  <si>
    <t>https://www.bilibili.com/video/av31632174/</t>
  </si>
  <si>
    <t>http://zxi.mytechroad.com/blog/searching/leetcode-17-letter-combinations-of-a-phone-number/</t>
  </si>
  <si>
    <t>Trie</t>
  </si>
  <si>
    <t>https://youtu.be/f48wGD-MuQw</t>
  </si>
  <si>
    <t>https://zxi.mytechroad.com/blog/data-structure/leetcode-208-implement-trie-prefix-tree/</t>
  </si>
  <si>
    <t>Permutation</t>
  </si>
  <si>
    <t>BIT/Segment Tree</t>
  </si>
  <si>
    <t>DFS</t>
  </si>
  <si>
    <t>I: O(n), S = O(3n), T = O(3n)</t>
  </si>
  <si>
    <t>monotonic stack</t>
  </si>
  <si>
    <t>https://youtu.be/RGRC46zHB98</t>
  </si>
  <si>
    <t>https://zxi.mytechroad.com/blog/stack/leetcode-901-online-stock-span/</t>
  </si>
  <si>
    <t>I: O(n), S = O(n), T = O(n^2)</t>
  </si>
  <si>
    <t>★★★★</t>
  </si>
  <si>
    <t>BFS</t>
  </si>
  <si>
    <t>I: O(n) + t, S = O(n), T = O(n^2)</t>
  </si>
  <si>
    <t>Partition</t>
  </si>
  <si>
    <t>I: O(m+n), S = O(mn), T = O(mn)</t>
  </si>
  <si>
    <t>I: O(n) + k, S = O(n), T = O(kn)</t>
  </si>
  <si>
    <t xml:space="preserve"> </t>
  </si>
  <si>
    <t>I: O(n) + k, S = O(n), T = O(kn^2)</t>
  </si>
  <si>
    <t>I: O(n), S = O(n^2), T = O(n^3)</t>
  </si>
  <si>
    <t>I: O(n^2), S = O(n^3), T = O(n^3)</t>
  </si>
  <si>
    <t>★★★★★</t>
  </si>
  <si>
    <t>I: O(n), S = O(n^3), T = O(n^4)</t>
  </si>
  <si>
    <t>I: O(n), S = O(n*2^n), T = (n^2*2^n)</t>
  </si>
  <si>
    <t>I: O(mn), S = O(mn), T = O(mn)</t>
  </si>
  <si>
    <t>I: O(mn), S = O(mn), T = O(mn*min(n,m))</t>
  </si>
  <si>
    <t>I: O(mn) + k, S = O(kmn) T = O(kmn)</t>
  </si>
  <si>
    <t>I: O(n) + k + p, S = O(k*p), T = O(n^2kp)</t>
  </si>
  <si>
    <t>I: O(n), S = O(2^n), T = O(2^n)</t>
  </si>
  <si>
    <t>I: n, S = O(n), T = O(n*sqrt(n))</t>
  </si>
  <si>
    <t>queue + hashtable</t>
  </si>
  <si>
    <t>Number of Islands</t>
  </si>
  <si>
    <t>grid + connected components</t>
  </si>
  <si>
    <t>connected components</t>
  </si>
  <si>
    <t>topology sorting</t>
  </si>
  <si>
    <t>traversal</t>
  </si>
  <si>
    <t>union find</t>
  </si>
  <si>
    <t>bipartition</t>
  </si>
  <si>
    <t>cycle, union find</t>
  </si>
  <si>
    <t>shortest path</t>
  </si>
  <si>
    <t>collecting nodes</t>
  </si>
  <si>
    <t>Hamiltonian path (DFS / DP)</t>
  </si>
  <si>
    <t>union find / grid + connected component</t>
  </si>
  <si>
    <t>Use both children, return one</t>
  </si>
  <si>
    <t>upper_bound</t>
  </si>
  <si>
    <t>rotated / peak</t>
  </si>
  <si>
    <t>treat 2d as 1d</t>
  </si>
  <si>
    <t>kth + matrix</t>
  </si>
  <si>
    <t>guess ans and check</t>
  </si>
  <si>
    <t>kth + two pointers</t>
  </si>
  <si>
    <t>inorder</t>
  </si>
  <si>
    <t>binary search</t>
  </si>
  <si>
    <t>Skyline Problem</t>
  </si>
  <si>
    <t>Sweep line</t>
  </si>
  <si>
    <t>fast/slow</t>
  </si>
  <si>
    <t>priority_queue</t>
  </si>
  <si>
    <t>insertion sort</t>
  </si>
  <si>
    <t>merge sort O(1) space</t>
  </si>
  <si>
    <t>https://youtu.be/IONgE6QZgGI</t>
  </si>
  <si>
    <t>https://zxi.mytechroad.com/blog/two-pointers/leetcode-11-container-with-most-water/</t>
  </si>
  <si>
    <t>merge sort</t>
  </si>
  <si>
    <t>Note: Some problems were moved to "Search" category</t>
  </si>
  <si>
    <t>你知道茴香豆的茴有几种写法吗？</t>
  </si>
  <si>
    <t>https://youtu.be/LPIvL-jvGdA</t>
  </si>
  <si>
    <t>merge sort / BIT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</si>
</sst>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/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2.0"/>
    </font>
    <font>
      <u/>
      <color rgb="FF0000FF"/>
    </font>
    <font>
      <sz val="14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2" fillId="0" fontId="1" numFmtId="49" xfId="0" applyAlignment="1" applyBorder="1" applyFont="1" applyNumberForma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0"/>
    </xf>
    <xf borderId="1" fillId="0" fontId="1" numFmtId="49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ill="1" applyFont="1">
      <alignment horizontal="right" readingOrder="0"/>
    </xf>
    <xf borderId="1" fillId="4" fontId="6" numFmtId="49" xfId="0" applyAlignment="1" applyBorder="1" applyFill="1" applyFont="1" applyNumberFormat="1">
      <alignment horizontal="right" readingOrder="0"/>
    </xf>
    <xf borderId="1" fillId="3" fontId="7" numFmtId="49" xfId="0" applyAlignment="1" applyBorder="1" applyFont="1" applyNumberFormat="1">
      <alignment horizontal="right" readingOrder="0"/>
    </xf>
    <xf borderId="1" fillId="0" fontId="8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/>
    </xf>
    <xf borderId="0" fillId="3" fontId="9" numFmtId="0" xfId="0" applyAlignment="1" applyFont="1">
      <alignment horizontal="right" readingOrder="0"/>
    </xf>
    <xf borderId="5" fillId="0" fontId="1" numFmtId="0" xfId="0" applyAlignment="1" applyBorder="1" applyFont="1">
      <alignment readingOrder="0" vertical="center"/>
    </xf>
    <xf borderId="1" fillId="0" fontId="1" numFmtId="0" xfId="0" applyBorder="1" applyFont="1"/>
    <xf borderId="1" fillId="0" fontId="1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1" fillId="0" fontId="10" numFmtId="0" xfId="0" applyAlignment="1" applyBorder="1" applyFont="1">
      <alignment readingOrder="0" shrinkToFit="0" wrapText="0"/>
    </xf>
    <xf borderId="6" fillId="0" fontId="1" numFmtId="0" xfId="0" applyBorder="1" applyFont="1"/>
    <xf borderId="1" fillId="5" fontId="11" numFmtId="0" xfId="0" applyAlignment="1" applyBorder="1" applyFill="1" applyFont="1">
      <alignment horizontal="right" readingOrder="0"/>
    </xf>
    <xf borderId="7" fillId="0" fontId="1" numFmtId="0" xfId="0" applyBorder="1" applyFont="1"/>
    <xf borderId="0" fillId="5" fontId="12" numFmtId="0" xfId="0" applyAlignment="1" applyFont="1">
      <alignment horizontal="right" readingOrder="0"/>
    </xf>
    <xf borderId="1" fillId="0" fontId="1" numFmtId="0" xfId="0" applyAlignment="1" applyBorder="1" applyFont="1">
      <alignment shrinkToFit="0" wrapText="0"/>
    </xf>
    <xf borderId="1" fillId="5" fontId="13" numFmtId="49" xfId="0" applyAlignment="1" applyBorder="1" applyFont="1" applyNumberFormat="1">
      <alignment horizontal="right" readingOrder="0"/>
    </xf>
    <xf borderId="1" fillId="3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readingOrder="0"/>
    </xf>
    <xf borderId="0" fillId="0" fontId="1" numFmtId="49" xfId="0" applyAlignment="1" applyFont="1" applyNumberFormat="1">
      <alignment horizontal="right"/>
    </xf>
    <xf borderId="0" fillId="0" fontId="1" numFmtId="0" xfId="0" applyAlignment="1" applyFont="1">
      <alignment shrinkToFit="0" wrapText="0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1" fillId="0" fontId="1" numFmtId="0" xfId="0" applyAlignment="1" applyBorder="1" applyFont="1">
      <alignment readingOrder="0" vertical="center"/>
    </xf>
    <xf borderId="1" fillId="0" fontId="1" numFmtId="49" xfId="0" applyAlignment="1" applyBorder="1" applyFont="1" applyNumberFormat="1">
      <alignment horizontal="right"/>
    </xf>
    <xf borderId="1" fillId="4" fontId="14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0" fillId="0" fontId="15" numFmtId="0" xfId="0" applyFont="1"/>
    <xf borderId="1" fillId="0" fontId="16" numFmtId="49" xfId="0" applyAlignment="1" applyBorder="1" applyFont="1" applyNumberFormat="1">
      <alignment horizontal="right" readingOrder="0"/>
    </xf>
    <xf borderId="0" fillId="0" fontId="17" numFmtId="0" xfId="0" applyAlignment="1" applyFont="1">
      <alignment horizontal="left" readingOrder="0"/>
    </xf>
    <xf borderId="1" fillId="0" fontId="18" numFmtId="49" xfId="0" applyAlignment="1" applyBorder="1" applyFont="1" applyNumberFormat="1">
      <alignment readingOrder="0"/>
    </xf>
    <xf borderId="1" fillId="0" fontId="1" numFmtId="49" xfId="0" applyBorder="1" applyFont="1" applyNumberFormat="1"/>
    <xf borderId="0" fillId="0" fontId="1" numFmtId="0" xfId="0" applyAlignment="1" applyFont="1">
      <alignment horizontal="right" readingOrder="0"/>
    </xf>
    <xf borderId="1" fillId="3" fontId="1" numFmtId="49" xfId="0" applyAlignment="1" applyBorder="1" applyFont="1" applyNumberFormat="1">
      <alignment horizontal="right" readingOrder="0"/>
    </xf>
    <xf borderId="1" fillId="4" fontId="1" numFmtId="49" xfId="0" applyAlignment="1" applyBorder="1" applyFont="1" applyNumberFormat="1">
      <alignment horizontal="right" readingOrder="0"/>
    </xf>
    <xf borderId="0" fillId="0" fontId="19" numFmtId="0" xfId="0" applyAlignment="1" applyFont="1">
      <alignment horizontal="left" readingOrder="0"/>
    </xf>
    <xf borderId="1" fillId="5" fontId="1" numFmtId="49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youtu.be/f48wGD-MuQw" TargetMode="External"/><Relationship Id="rId3" Type="http://schemas.openxmlformats.org/officeDocument/2006/relationships/hyperlink" Target="https://zxi.mytechroad.com/blog/data-structure/leetcode-208-implement-trie-prefix-tree/" TargetMode="External"/><Relationship Id="rId4" Type="http://schemas.openxmlformats.org/officeDocument/2006/relationships/hyperlink" Target="https://youtu.be/RGRC46zHB98" TargetMode="External"/><Relationship Id="rId5" Type="http://schemas.openxmlformats.org/officeDocument/2006/relationships/hyperlink" Target="https://zxi.mytechroad.com/blog/stack/leetcode-901-online-stock-span/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9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IONgE6QZgGI" TargetMode="External"/><Relationship Id="rId2" Type="http://schemas.openxmlformats.org/officeDocument/2006/relationships/hyperlink" Target="https://zxi.mytechroad.com/blog/two-pointers/leetcode-11-container-with-most-water/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0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hyperlink" Target="https://youtu.be/LPIvL-jvGdA" TargetMode="External"/><Relationship Id="rId3" Type="http://schemas.openxmlformats.org/officeDocument/2006/relationships/drawing" Target="../drawings/drawing13.xml"/><Relationship Id="rId4" Type="http://schemas.openxmlformats.org/officeDocument/2006/relationships/vmlDrawing" Target="../drawings/vmlDrawing1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youtu.be/fLy8t33M1qQ" TargetMode="External"/><Relationship Id="rId3" Type="http://schemas.openxmlformats.org/officeDocument/2006/relationships/hyperlink" Target="https://www.bilibili.com/video/av31632174/" TargetMode="External"/><Relationship Id="rId4" Type="http://schemas.openxmlformats.org/officeDocument/2006/relationships/hyperlink" Target="http://zxi.mytechroad.com/blog/searching/leetcode-17-letter-combinations-of-a-phone-number/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leetcode.com/problems/number-of-islands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7.86"/>
  </cols>
  <sheetData>
    <row r="1">
      <c r="A1" s="1"/>
      <c r="B1" s="2" t="s">
        <v>1</v>
      </c>
      <c r="C1" s="3" t="str">
        <f>IMAGE("HTTPS://ws-na.amazon-adsystem.com/widgets/q?_encoding=UTF8&amp;ASIN=0262033844&amp;Format=_SL160_&amp;ID=AsinImage&amp;MarketPlace=US&amp;ServiceVersion=20070822&amp;WS=1&amp;tag=mytechroad-20&amp;language=en_US")</f>
        <v/>
      </c>
      <c r="E1" s="4"/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9" t="str">
        <f>HYPERLINK("https://amzn.to/2GSraGh","Introduction to Algorithms, 3rd Edition")</f>
        <v>Introduction to Algorithms, 3rd Edition</v>
      </c>
      <c r="E2" s="4"/>
      <c r="F2" s="5"/>
      <c r="G2" s="5"/>
      <c r="H2" s="5"/>
      <c r="I2" s="5"/>
      <c r="J2" s="5"/>
      <c r="K2" s="6"/>
      <c r="L2" s="7"/>
      <c r="M2" s="7"/>
      <c r="N2" s="7"/>
    </row>
    <row r="3">
      <c r="A3" s="1"/>
      <c r="B3" s="2"/>
      <c r="E3" s="4"/>
      <c r="F3" s="5"/>
      <c r="G3" s="5"/>
      <c r="H3" s="5"/>
      <c r="I3" s="5"/>
      <c r="J3" s="5"/>
      <c r="K3" s="6"/>
      <c r="L3" s="7"/>
      <c r="M3" s="7"/>
      <c r="N3" s="7"/>
    </row>
    <row r="4">
      <c r="A4" s="1"/>
      <c r="B4" s="2"/>
      <c r="E4" s="4"/>
      <c r="F4" s="5"/>
      <c r="G4" s="5"/>
      <c r="H4" s="5"/>
      <c r="I4" s="5"/>
      <c r="J4" s="5"/>
      <c r="K4" s="6"/>
      <c r="L4" s="7"/>
      <c r="M4" s="7"/>
      <c r="N4" s="7"/>
    </row>
    <row r="5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>
      <c r="A6" s="1"/>
      <c r="B6" s="2" t="s">
        <v>0</v>
      </c>
      <c r="C6" s="3">
        <f>COUNTIF(B9:B1007,"?*")</f>
        <v>3</v>
      </c>
      <c r="D6" s="3">
        <f>COUNTIF(D9:J1007,"?*")</f>
        <v>6</v>
      </c>
      <c r="E6" s="4">
        <f>C6+D6</f>
        <v>9</v>
      </c>
      <c r="F6" s="5"/>
      <c r="G6" s="5"/>
      <c r="H6" s="5"/>
      <c r="I6" s="5"/>
      <c r="J6" s="5"/>
      <c r="K6" s="6"/>
      <c r="L6" s="7"/>
      <c r="M6" s="7"/>
      <c r="N6" s="7"/>
    </row>
    <row r="7">
      <c r="A7" s="1"/>
      <c r="B7" s="8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>
      <c r="A8" s="10" t="s">
        <v>2</v>
      </c>
      <c r="B8" s="11" t="s">
        <v>3</v>
      </c>
      <c r="C8" s="12" t="s">
        <v>4</v>
      </c>
      <c r="D8" s="13" t="s">
        <v>5</v>
      </c>
      <c r="E8" s="14"/>
      <c r="F8" s="14"/>
      <c r="G8" s="14"/>
      <c r="H8" s="14"/>
      <c r="I8" s="14"/>
      <c r="J8" s="15"/>
      <c r="K8" s="16" t="s">
        <v>6</v>
      </c>
      <c r="L8" s="17" t="s">
        <v>7</v>
      </c>
      <c r="M8" s="17" t="s">
        <v>8</v>
      </c>
      <c r="N8" s="17" t="s">
        <v>9</v>
      </c>
    </row>
    <row r="9">
      <c r="A9" s="16">
        <v>208.0</v>
      </c>
      <c r="B9" s="19" t="str">
        <f>HYPERLINK("https://leetcode.com/problems/implement-trie-prefix-tree","Implement Trie (Prefix Tree)")</f>
        <v>Implement Trie (Prefix Tree)</v>
      </c>
      <c r="C9" s="12" t="s">
        <v>10</v>
      </c>
      <c r="D9" s="20" t="str">
        <f>HYPERLINK("https://leetcode.com/problems/replace-words/","648")</f>
        <v>648</v>
      </c>
      <c r="E9" s="25" t="str">
        <f>HYPERLINK("https://leetcode.com/problems/implement-magic-dictionary","676")</f>
        <v>676</v>
      </c>
      <c r="F9" s="25" t="str">
        <f>HYPERLINK("https://leetcode.com/problems/map-sum-pairs","677")</f>
        <v>677</v>
      </c>
      <c r="G9" s="21" t="str">
        <f>HYPERLINK("https://leetcode.com/problems/longest-word-in-dictionary","720")</f>
        <v>720</v>
      </c>
      <c r="H9" s="32" t="str">
        <f>HYPERLINK("https://leetcode.com/problems/prefix-and-suffix-search","745")</f>
        <v>745</v>
      </c>
      <c r="I9" s="28"/>
      <c r="J9" s="27"/>
      <c r="K9" s="16" t="s">
        <v>18</v>
      </c>
      <c r="L9" s="30" t="s">
        <v>19</v>
      </c>
      <c r="M9" s="17"/>
      <c r="N9" s="30" t="s">
        <v>20</v>
      </c>
    </row>
    <row r="10">
      <c r="A10" s="16">
        <v>307.0</v>
      </c>
      <c r="B10" s="19" t="str">
        <f>HYPERLINK("https://leetcode.com/problems/range-sum-query-mutable","Range Sum Query - Mutable")</f>
        <v>Range Sum Query - Mutable</v>
      </c>
      <c r="C10" s="12" t="s">
        <v>10</v>
      </c>
      <c r="D10" s="29"/>
      <c r="E10" s="28"/>
      <c r="F10" s="28"/>
      <c r="G10" s="29"/>
      <c r="H10" s="28"/>
      <c r="I10" s="28"/>
      <c r="J10" s="27"/>
      <c r="K10" s="16" t="s">
        <v>22</v>
      </c>
      <c r="L10" s="35"/>
      <c r="M10" s="35"/>
      <c r="N10" s="35"/>
    </row>
    <row r="11">
      <c r="A11" s="16">
        <v>901.0</v>
      </c>
      <c r="B11" s="19" t="str">
        <f>HYPERLINK("https://leetcode.com/problems/online-stock-span","Online Stock Span")</f>
        <v>Online Stock Span</v>
      </c>
      <c r="C11" s="12" t="s">
        <v>10</v>
      </c>
      <c r="D11" s="22" t="str">
        <f>HYPERLINK("https://leetcode.com/problems/sum-of-subarray-minimums","907")</f>
        <v>907</v>
      </c>
      <c r="E11" s="28"/>
      <c r="F11" s="28"/>
      <c r="G11" s="29"/>
      <c r="H11" s="37">
        <v>1019.0</v>
      </c>
      <c r="I11" s="28"/>
      <c r="J11" s="27"/>
      <c r="K11" s="16" t="s">
        <v>25</v>
      </c>
      <c r="L11" s="30" t="s">
        <v>26</v>
      </c>
      <c r="M11" s="35"/>
      <c r="N11" s="30" t="s">
        <v>27</v>
      </c>
    </row>
    <row r="12">
      <c r="A12" s="16"/>
      <c r="B12" s="38"/>
      <c r="C12" s="12" t="s">
        <v>10</v>
      </c>
      <c r="D12" s="29"/>
      <c r="E12" s="28"/>
      <c r="F12" s="28"/>
      <c r="G12" s="29"/>
      <c r="H12" s="28"/>
      <c r="I12" s="28"/>
      <c r="J12" s="27"/>
      <c r="K12" s="16"/>
      <c r="L12" s="35"/>
      <c r="M12" s="35"/>
      <c r="N12" s="35"/>
    </row>
    <row r="13">
      <c r="A13" s="16"/>
      <c r="B13" s="38"/>
      <c r="C13" s="12" t="s">
        <v>10</v>
      </c>
      <c r="D13" s="29"/>
      <c r="E13" s="28"/>
      <c r="F13" s="24"/>
      <c r="G13" s="24"/>
      <c r="H13" s="24"/>
      <c r="I13" s="24"/>
      <c r="J13" s="24"/>
      <c r="K13" s="16"/>
      <c r="L13" s="35"/>
      <c r="M13" s="35"/>
      <c r="N13" s="35"/>
    </row>
    <row r="14">
      <c r="A14" s="16"/>
      <c r="B14" s="38"/>
      <c r="C14" s="12" t="s">
        <v>29</v>
      </c>
      <c r="D14" s="29"/>
      <c r="E14" s="28"/>
      <c r="F14" s="24"/>
      <c r="G14" s="24"/>
      <c r="H14" s="24"/>
      <c r="I14" s="24"/>
      <c r="J14" s="24"/>
      <c r="K14" s="16"/>
      <c r="L14" s="35"/>
      <c r="M14" s="35"/>
      <c r="N14" s="35"/>
    </row>
    <row r="15">
      <c r="A15" s="16"/>
      <c r="B15" s="38"/>
      <c r="C15" s="12" t="s">
        <v>10</v>
      </c>
      <c r="D15" s="28"/>
      <c r="E15" s="29"/>
      <c r="F15" s="27"/>
      <c r="G15" s="24"/>
      <c r="H15" s="24"/>
      <c r="I15" s="24"/>
      <c r="J15" s="24"/>
      <c r="K15" s="16"/>
      <c r="L15" s="35"/>
      <c r="M15" s="35"/>
      <c r="N15" s="35"/>
    </row>
    <row r="16">
      <c r="A16" s="16"/>
      <c r="B16" s="38"/>
      <c r="C16" s="12" t="s">
        <v>10</v>
      </c>
      <c r="D16" s="29"/>
      <c r="E16" s="28"/>
      <c r="F16" s="28"/>
      <c r="G16" s="28"/>
      <c r="H16" s="28"/>
      <c r="I16" s="24"/>
      <c r="J16" s="24"/>
      <c r="K16" s="16"/>
      <c r="L16" s="35"/>
      <c r="M16" s="35"/>
      <c r="N16" s="35"/>
    </row>
    <row r="17">
      <c r="B17" s="2"/>
      <c r="C17" s="3"/>
      <c r="D17" s="39"/>
      <c r="E17" s="4"/>
      <c r="F17" s="4"/>
      <c r="G17" s="4"/>
      <c r="H17" s="4"/>
      <c r="I17" s="4"/>
      <c r="J17" s="4"/>
      <c r="L17" s="40"/>
      <c r="M17" s="40"/>
      <c r="N17" s="40"/>
    </row>
    <row r="18">
      <c r="B18" s="2"/>
      <c r="C18" s="3"/>
      <c r="D18" s="41"/>
      <c r="E18" s="4"/>
      <c r="F18" s="4"/>
      <c r="G18" s="4"/>
      <c r="H18" s="4"/>
      <c r="I18" s="4"/>
      <c r="J18" s="4"/>
      <c r="L18" s="40"/>
      <c r="M18" s="40"/>
      <c r="N18" s="40"/>
    </row>
    <row r="19">
      <c r="B19" s="2"/>
      <c r="C19" s="3"/>
      <c r="D19" s="41"/>
      <c r="E19" s="4"/>
      <c r="F19" s="4"/>
      <c r="G19" s="4"/>
      <c r="H19" s="4"/>
      <c r="I19" s="4"/>
      <c r="J19" s="4"/>
      <c r="L19" s="40"/>
      <c r="M19" s="40"/>
      <c r="N19" s="40"/>
    </row>
    <row r="20">
      <c r="B20" s="2"/>
      <c r="C20" s="3"/>
      <c r="D20" s="42"/>
      <c r="E20" s="4"/>
      <c r="F20" s="4"/>
      <c r="G20" s="4"/>
      <c r="H20" s="4"/>
      <c r="I20" s="4"/>
      <c r="J20" s="4"/>
      <c r="L20" s="40"/>
      <c r="M20" s="40"/>
      <c r="N20" s="40"/>
    </row>
    <row r="21">
      <c r="C21" s="43"/>
      <c r="D21" s="44"/>
      <c r="L21" s="40"/>
      <c r="M21" s="40"/>
      <c r="N21" s="40"/>
    </row>
    <row r="22">
      <c r="C22" s="43"/>
      <c r="D22" s="44"/>
      <c r="L22" s="40"/>
      <c r="M22" s="40"/>
      <c r="N22" s="40"/>
    </row>
    <row r="23">
      <c r="C23" s="43"/>
      <c r="D23" s="44"/>
      <c r="L23" s="40"/>
      <c r="M23" s="40"/>
      <c r="N23" s="40"/>
    </row>
    <row r="24">
      <c r="C24" s="43"/>
      <c r="D24" s="44"/>
      <c r="L24" s="40"/>
      <c r="M24" s="40"/>
      <c r="N24" s="40"/>
    </row>
    <row r="25">
      <c r="C25" s="43"/>
      <c r="D25" s="44"/>
      <c r="L25" s="40"/>
      <c r="M25" s="40"/>
      <c r="N25" s="40"/>
    </row>
    <row r="26">
      <c r="C26" s="43"/>
      <c r="D26" s="44"/>
      <c r="L26" s="40"/>
      <c r="M26" s="40"/>
      <c r="N26" s="40"/>
    </row>
    <row r="27">
      <c r="C27" s="43"/>
      <c r="D27" s="44"/>
      <c r="L27" s="40"/>
      <c r="M27" s="40"/>
      <c r="N27" s="40"/>
    </row>
    <row r="28">
      <c r="C28" s="43"/>
      <c r="D28" s="44"/>
      <c r="L28" s="40"/>
      <c r="M28" s="40"/>
      <c r="N28" s="40"/>
    </row>
    <row r="29">
      <c r="C29" s="43"/>
      <c r="D29" s="44"/>
      <c r="L29" s="40"/>
      <c r="M29" s="40"/>
      <c r="N29" s="40"/>
    </row>
    <row r="30">
      <c r="C30" s="43"/>
      <c r="D30" s="44"/>
      <c r="L30" s="40"/>
      <c r="M30" s="40"/>
      <c r="N30" s="40"/>
    </row>
    <row r="31">
      <c r="C31" s="43"/>
      <c r="D31" s="44"/>
      <c r="L31" s="40"/>
      <c r="M31" s="40"/>
      <c r="N31" s="40"/>
    </row>
    <row r="32">
      <c r="C32" s="43"/>
      <c r="D32" s="44"/>
      <c r="L32" s="40"/>
      <c r="M32" s="40"/>
      <c r="N32" s="40"/>
    </row>
    <row r="33">
      <c r="C33" s="43"/>
      <c r="D33" s="44"/>
      <c r="L33" s="40"/>
      <c r="M33" s="40"/>
      <c r="N33" s="40"/>
    </row>
    <row r="34">
      <c r="C34" s="43"/>
      <c r="D34" s="44"/>
      <c r="L34" s="40"/>
      <c r="M34" s="40"/>
      <c r="N34" s="40"/>
    </row>
    <row r="35">
      <c r="C35" s="43"/>
      <c r="D35" s="44"/>
      <c r="L35" s="40"/>
      <c r="M35" s="40"/>
      <c r="N35" s="40"/>
    </row>
    <row r="36">
      <c r="C36" s="43"/>
      <c r="D36" s="44"/>
      <c r="L36" s="40"/>
      <c r="M36" s="40"/>
      <c r="N36" s="40"/>
    </row>
    <row r="37">
      <c r="C37" s="43"/>
      <c r="D37" s="44"/>
      <c r="L37" s="40"/>
      <c r="M37" s="40"/>
      <c r="N37" s="40"/>
    </row>
    <row r="38">
      <c r="C38" s="43"/>
      <c r="D38" s="44"/>
      <c r="L38" s="40"/>
      <c r="M38" s="40"/>
      <c r="N38" s="40"/>
    </row>
    <row r="39">
      <c r="C39" s="43"/>
      <c r="D39" s="44"/>
      <c r="L39" s="40"/>
      <c r="M39" s="40"/>
      <c r="N39" s="40"/>
    </row>
    <row r="40">
      <c r="C40" s="43"/>
      <c r="D40" s="44"/>
      <c r="L40" s="40"/>
      <c r="M40" s="40"/>
      <c r="N40" s="40"/>
    </row>
    <row r="41">
      <c r="C41" s="43"/>
      <c r="D41" s="44"/>
      <c r="L41" s="40"/>
      <c r="M41" s="40"/>
      <c r="N41" s="40"/>
    </row>
    <row r="42">
      <c r="C42" s="43"/>
      <c r="D42" s="44"/>
      <c r="L42" s="40"/>
      <c r="M42" s="40"/>
      <c r="N42" s="40"/>
    </row>
    <row r="43">
      <c r="C43" s="43"/>
      <c r="D43" s="44"/>
      <c r="L43" s="40"/>
      <c r="M43" s="40"/>
      <c r="N43" s="40"/>
    </row>
    <row r="44">
      <c r="C44" s="43"/>
      <c r="D44" s="44"/>
      <c r="L44" s="40"/>
      <c r="M44" s="40"/>
      <c r="N44" s="40"/>
    </row>
    <row r="45">
      <c r="C45" s="43"/>
      <c r="D45" s="44"/>
      <c r="L45" s="40"/>
      <c r="M45" s="40"/>
      <c r="N45" s="40"/>
    </row>
    <row r="46">
      <c r="C46" s="43"/>
      <c r="D46" s="44"/>
      <c r="L46" s="40"/>
      <c r="M46" s="40"/>
      <c r="N46" s="40"/>
    </row>
    <row r="47">
      <c r="C47" s="43"/>
      <c r="D47" s="44"/>
      <c r="L47" s="40"/>
      <c r="M47" s="40"/>
      <c r="N47" s="40"/>
    </row>
    <row r="48">
      <c r="C48" s="43"/>
      <c r="D48" s="44"/>
      <c r="L48" s="40"/>
      <c r="M48" s="40"/>
      <c r="N48" s="40"/>
    </row>
    <row r="49">
      <c r="C49" s="43"/>
      <c r="D49" s="44"/>
      <c r="L49" s="40"/>
      <c r="M49" s="40"/>
      <c r="N49" s="40"/>
    </row>
    <row r="50">
      <c r="C50" s="43"/>
      <c r="D50" s="44"/>
      <c r="L50" s="40"/>
      <c r="M50" s="40"/>
      <c r="N50" s="40"/>
    </row>
    <row r="51">
      <c r="C51" s="43"/>
      <c r="D51" s="44"/>
      <c r="L51" s="40"/>
      <c r="M51" s="40"/>
      <c r="N51" s="40"/>
    </row>
    <row r="52">
      <c r="C52" s="43"/>
      <c r="D52" s="44"/>
      <c r="L52" s="40"/>
      <c r="M52" s="40"/>
      <c r="N52" s="40"/>
    </row>
    <row r="53">
      <c r="C53" s="43"/>
      <c r="D53" s="44"/>
      <c r="L53" s="40"/>
      <c r="M53" s="40"/>
      <c r="N53" s="40"/>
    </row>
    <row r="54">
      <c r="C54" s="43"/>
      <c r="D54" s="44"/>
      <c r="L54" s="40"/>
      <c r="M54" s="40"/>
      <c r="N54" s="40"/>
    </row>
    <row r="55">
      <c r="C55" s="43"/>
      <c r="D55" s="44"/>
      <c r="L55" s="40"/>
      <c r="M55" s="40"/>
      <c r="N55" s="40"/>
    </row>
    <row r="56">
      <c r="C56" s="43"/>
      <c r="D56" s="44"/>
      <c r="L56" s="40"/>
      <c r="M56" s="40"/>
      <c r="N56" s="40"/>
    </row>
    <row r="57">
      <c r="C57" s="43"/>
      <c r="D57" s="44"/>
      <c r="L57" s="40"/>
      <c r="M57" s="40"/>
      <c r="N57" s="40"/>
    </row>
    <row r="58">
      <c r="C58" s="43"/>
      <c r="D58" s="44"/>
      <c r="L58" s="40"/>
      <c r="M58" s="40"/>
      <c r="N58" s="40"/>
    </row>
    <row r="59">
      <c r="C59" s="43"/>
      <c r="D59" s="44"/>
      <c r="L59" s="40"/>
      <c r="M59" s="40"/>
      <c r="N59" s="40"/>
    </row>
    <row r="60">
      <c r="C60" s="43"/>
      <c r="D60" s="44"/>
      <c r="L60" s="40"/>
      <c r="M60" s="40"/>
      <c r="N60" s="40"/>
    </row>
    <row r="61">
      <c r="C61" s="43"/>
      <c r="D61" s="44"/>
      <c r="L61" s="40"/>
      <c r="M61" s="40"/>
      <c r="N61" s="40"/>
    </row>
    <row r="62">
      <c r="C62" s="43"/>
      <c r="D62" s="44"/>
      <c r="L62" s="40"/>
      <c r="M62" s="40"/>
      <c r="N62" s="40"/>
    </row>
    <row r="63">
      <c r="C63" s="43"/>
      <c r="D63" s="44"/>
      <c r="L63" s="40"/>
      <c r="M63" s="40"/>
      <c r="N63" s="40"/>
    </row>
    <row r="64">
      <c r="C64" s="43"/>
      <c r="D64" s="44"/>
      <c r="L64" s="40"/>
      <c r="M64" s="40"/>
      <c r="N64" s="40"/>
    </row>
    <row r="65">
      <c r="C65" s="43"/>
      <c r="D65" s="44"/>
      <c r="L65" s="40"/>
      <c r="M65" s="40"/>
      <c r="N65" s="40"/>
    </row>
    <row r="66">
      <c r="C66" s="43"/>
      <c r="D66" s="44"/>
      <c r="L66" s="40"/>
      <c r="M66" s="40"/>
      <c r="N66" s="40"/>
    </row>
    <row r="67">
      <c r="C67" s="43"/>
      <c r="D67" s="44"/>
      <c r="L67" s="40"/>
      <c r="M67" s="40"/>
      <c r="N67" s="40"/>
    </row>
    <row r="68">
      <c r="C68" s="43"/>
      <c r="D68" s="44"/>
      <c r="L68" s="40"/>
      <c r="M68" s="40"/>
      <c r="N68" s="40"/>
    </row>
    <row r="69">
      <c r="C69" s="43"/>
      <c r="D69" s="44"/>
      <c r="L69" s="40"/>
      <c r="M69" s="40"/>
      <c r="N69" s="40"/>
    </row>
    <row r="70">
      <c r="C70" s="43"/>
      <c r="D70" s="44"/>
      <c r="L70" s="40"/>
      <c r="M70" s="40"/>
      <c r="N70" s="40"/>
    </row>
    <row r="71">
      <c r="C71" s="43"/>
      <c r="D71" s="44"/>
      <c r="L71" s="40"/>
      <c r="M71" s="40"/>
      <c r="N71" s="40"/>
    </row>
    <row r="72">
      <c r="C72" s="43"/>
      <c r="D72" s="44"/>
      <c r="L72" s="40"/>
      <c r="M72" s="40"/>
      <c r="N72" s="40"/>
    </row>
    <row r="73">
      <c r="C73" s="43"/>
      <c r="D73" s="44"/>
      <c r="L73" s="40"/>
      <c r="M73" s="40"/>
      <c r="N73" s="40"/>
    </row>
    <row r="74">
      <c r="C74" s="43"/>
      <c r="D74" s="44"/>
      <c r="L74" s="40"/>
      <c r="M74" s="40"/>
      <c r="N74" s="40"/>
    </row>
    <row r="75">
      <c r="C75" s="43"/>
      <c r="D75" s="44"/>
      <c r="L75" s="40"/>
      <c r="M75" s="40"/>
      <c r="N75" s="40"/>
    </row>
    <row r="76">
      <c r="C76" s="43"/>
      <c r="D76" s="44"/>
      <c r="L76" s="40"/>
      <c r="M76" s="40"/>
      <c r="N76" s="40"/>
    </row>
    <row r="77">
      <c r="C77" s="43"/>
      <c r="D77" s="44"/>
      <c r="L77" s="40"/>
      <c r="M77" s="40"/>
      <c r="N77" s="40"/>
    </row>
    <row r="78">
      <c r="C78" s="43"/>
      <c r="D78" s="44"/>
      <c r="L78" s="40"/>
      <c r="M78" s="40"/>
      <c r="N78" s="40"/>
    </row>
    <row r="79">
      <c r="C79" s="43"/>
      <c r="D79" s="44"/>
      <c r="L79" s="40"/>
      <c r="M79" s="40"/>
      <c r="N79" s="40"/>
    </row>
    <row r="80">
      <c r="C80" s="43"/>
      <c r="D80" s="44"/>
      <c r="L80" s="40"/>
      <c r="M80" s="40"/>
      <c r="N80" s="40"/>
    </row>
    <row r="81">
      <c r="C81" s="43"/>
      <c r="D81" s="44"/>
      <c r="L81" s="40"/>
      <c r="M81" s="40"/>
      <c r="N81" s="40"/>
    </row>
    <row r="82">
      <c r="C82" s="43"/>
      <c r="D82" s="44"/>
      <c r="L82" s="40"/>
      <c r="M82" s="40"/>
      <c r="N82" s="40"/>
    </row>
    <row r="83">
      <c r="C83" s="43"/>
      <c r="D83" s="44"/>
      <c r="L83" s="40"/>
      <c r="M83" s="40"/>
      <c r="N83" s="40"/>
    </row>
    <row r="84">
      <c r="C84" s="43"/>
      <c r="D84" s="44"/>
      <c r="L84" s="40"/>
      <c r="M84" s="40"/>
      <c r="N84" s="40"/>
    </row>
    <row r="85">
      <c r="C85" s="43"/>
      <c r="D85" s="44"/>
      <c r="L85" s="40"/>
      <c r="M85" s="40"/>
      <c r="N85" s="40"/>
    </row>
    <row r="86">
      <c r="C86" s="43"/>
      <c r="D86" s="44"/>
      <c r="L86" s="40"/>
      <c r="M86" s="40"/>
      <c r="N86" s="40"/>
    </row>
    <row r="87">
      <c r="C87" s="43"/>
      <c r="D87" s="44"/>
      <c r="L87" s="40"/>
      <c r="M87" s="40"/>
      <c r="N87" s="40"/>
    </row>
    <row r="88">
      <c r="C88" s="43"/>
      <c r="D88" s="44"/>
      <c r="L88" s="40"/>
      <c r="M88" s="40"/>
      <c r="N88" s="40"/>
    </row>
    <row r="89">
      <c r="C89" s="43"/>
      <c r="D89" s="44"/>
      <c r="L89" s="40"/>
      <c r="M89" s="40"/>
      <c r="N89" s="40"/>
    </row>
    <row r="90">
      <c r="C90" s="43"/>
      <c r="D90" s="44"/>
      <c r="L90" s="40"/>
      <c r="M90" s="40"/>
      <c r="N90" s="40"/>
    </row>
    <row r="91">
      <c r="C91" s="43"/>
      <c r="D91" s="44"/>
      <c r="L91" s="40"/>
      <c r="M91" s="40"/>
      <c r="N91" s="40"/>
    </row>
    <row r="92">
      <c r="C92" s="43"/>
      <c r="D92" s="44"/>
      <c r="L92" s="40"/>
      <c r="M92" s="40"/>
      <c r="N92" s="40"/>
    </row>
    <row r="93">
      <c r="C93" s="43"/>
      <c r="D93" s="44"/>
      <c r="L93" s="40"/>
      <c r="M93" s="40"/>
      <c r="N93" s="40"/>
    </row>
    <row r="94">
      <c r="C94" s="43"/>
      <c r="D94" s="44"/>
      <c r="L94" s="40"/>
      <c r="M94" s="40"/>
      <c r="N94" s="40"/>
    </row>
    <row r="95">
      <c r="C95" s="43"/>
      <c r="D95" s="44"/>
      <c r="L95" s="40"/>
      <c r="M95" s="40"/>
      <c r="N95" s="40"/>
    </row>
    <row r="96">
      <c r="C96" s="43"/>
      <c r="D96" s="44"/>
      <c r="L96" s="40"/>
      <c r="M96" s="40"/>
      <c r="N96" s="40"/>
    </row>
    <row r="97">
      <c r="C97" s="43"/>
      <c r="D97" s="44"/>
      <c r="L97" s="40"/>
      <c r="M97" s="40"/>
      <c r="N97" s="40"/>
    </row>
    <row r="98">
      <c r="C98" s="43"/>
      <c r="D98" s="44"/>
      <c r="L98" s="40"/>
      <c r="M98" s="40"/>
      <c r="N98" s="40"/>
    </row>
    <row r="99">
      <c r="C99" s="43"/>
      <c r="D99" s="44"/>
      <c r="L99" s="40"/>
      <c r="M99" s="40"/>
      <c r="N99" s="40"/>
    </row>
    <row r="100">
      <c r="C100" s="43"/>
      <c r="D100" s="44"/>
      <c r="L100" s="40"/>
      <c r="M100" s="40"/>
      <c r="N100" s="40"/>
    </row>
    <row r="101">
      <c r="C101" s="43"/>
      <c r="D101" s="44"/>
      <c r="L101" s="40"/>
      <c r="M101" s="40"/>
      <c r="N101" s="40"/>
    </row>
    <row r="102">
      <c r="C102" s="43"/>
      <c r="D102" s="44"/>
      <c r="L102" s="40"/>
      <c r="M102" s="40"/>
      <c r="N102" s="40"/>
    </row>
    <row r="103">
      <c r="C103" s="43"/>
      <c r="D103" s="44"/>
      <c r="L103" s="40"/>
      <c r="M103" s="40"/>
      <c r="N103" s="40"/>
    </row>
    <row r="104">
      <c r="C104" s="43"/>
      <c r="D104" s="44"/>
      <c r="L104" s="40"/>
      <c r="M104" s="40"/>
      <c r="N104" s="40"/>
    </row>
    <row r="105">
      <c r="C105" s="43"/>
      <c r="D105" s="44"/>
      <c r="L105" s="40"/>
      <c r="M105" s="40"/>
      <c r="N105" s="40"/>
    </row>
    <row r="106">
      <c r="C106" s="43"/>
      <c r="D106" s="44"/>
      <c r="L106" s="40"/>
      <c r="M106" s="40"/>
      <c r="N106" s="40"/>
    </row>
    <row r="107">
      <c r="C107" s="43"/>
      <c r="D107" s="44"/>
      <c r="L107" s="40"/>
      <c r="M107" s="40"/>
      <c r="N107" s="40"/>
    </row>
    <row r="108">
      <c r="C108" s="43"/>
      <c r="D108" s="44"/>
      <c r="L108" s="40"/>
      <c r="M108" s="40"/>
      <c r="N108" s="40"/>
    </row>
    <row r="109">
      <c r="C109" s="43"/>
      <c r="D109" s="44"/>
      <c r="L109" s="40"/>
      <c r="M109" s="40"/>
      <c r="N109" s="40"/>
    </row>
    <row r="110">
      <c r="C110" s="43"/>
      <c r="D110" s="44"/>
      <c r="L110" s="40"/>
      <c r="M110" s="40"/>
      <c r="N110" s="40"/>
    </row>
    <row r="111">
      <c r="C111" s="43"/>
      <c r="D111" s="44"/>
      <c r="L111" s="40"/>
      <c r="M111" s="40"/>
      <c r="N111" s="40"/>
    </row>
    <row r="112">
      <c r="C112" s="43"/>
      <c r="D112" s="44"/>
      <c r="L112" s="40"/>
      <c r="M112" s="40"/>
      <c r="N112" s="40"/>
    </row>
    <row r="113">
      <c r="C113" s="43"/>
      <c r="D113" s="44"/>
      <c r="L113" s="40"/>
      <c r="M113" s="40"/>
      <c r="N113" s="40"/>
    </row>
    <row r="114">
      <c r="C114" s="43"/>
      <c r="D114" s="44"/>
      <c r="L114" s="40"/>
      <c r="M114" s="40"/>
      <c r="N114" s="40"/>
    </row>
    <row r="115">
      <c r="C115" s="43"/>
      <c r="D115" s="44"/>
      <c r="L115" s="40"/>
      <c r="M115" s="40"/>
      <c r="N115" s="40"/>
    </row>
    <row r="116">
      <c r="C116" s="43"/>
      <c r="D116" s="44"/>
      <c r="L116" s="40"/>
      <c r="M116" s="40"/>
      <c r="N116" s="40"/>
    </row>
    <row r="117">
      <c r="C117" s="43"/>
      <c r="D117" s="44"/>
      <c r="L117" s="40"/>
      <c r="M117" s="40"/>
      <c r="N117" s="40"/>
    </row>
    <row r="118">
      <c r="C118" s="43"/>
      <c r="D118" s="44"/>
      <c r="L118" s="40"/>
      <c r="M118" s="40"/>
      <c r="N118" s="40"/>
    </row>
    <row r="119">
      <c r="C119" s="43"/>
      <c r="D119" s="44"/>
      <c r="L119" s="40"/>
      <c r="M119" s="40"/>
      <c r="N119" s="40"/>
    </row>
    <row r="120">
      <c r="C120" s="43"/>
      <c r="D120" s="44"/>
      <c r="L120" s="40"/>
      <c r="M120" s="40"/>
      <c r="N120" s="40"/>
    </row>
    <row r="121">
      <c r="C121" s="43"/>
      <c r="D121" s="44"/>
      <c r="L121" s="40"/>
      <c r="M121" s="40"/>
      <c r="N121" s="40"/>
    </row>
    <row r="122">
      <c r="C122" s="43"/>
      <c r="D122" s="44"/>
      <c r="L122" s="40"/>
      <c r="M122" s="40"/>
      <c r="N122" s="40"/>
    </row>
    <row r="123">
      <c r="C123" s="43"/>
      <c r="D123" s="44"/>
      <c r="L123" s="40"/>
      <c r="M123" s="40"/>
      <c r="N123" s="40"/>
    </row>
    <row r="124">
      <c r="C124" s="43"/>
      <c r="D124" s="44"/>
      <c r="L124" s="40"/>
      <c r="M124" s="40"/>
      <c r="N124" s="40"/>
    </row>
    <row r="125">
      <c r="C125" s="43"/>
      <c r="D125" s="44"/>
      <c r="L125" s="40"/>
      <c r="M125" s="40"/>
      <c r="N125" s="40"/>
    </row>
    <row r="126">
      <c r="C126" s="43"/>
      <c r="D126" s="44"/>
      <c r="L126" s="40"/>
      <c r="M126" s="40"/>
      <c r="N126" s="40"/>
    </row>
    <row r="127">
      <c r="C127" s="43"/>
      <c r="D127" s="44"/>
      <c r="L127" s="40"/>
      <c r="M127" s="40"/>
      <c r="N127" s="40"/>
    </row>
    <row r="128">
      <c r="C128" s="43"/>
      <c r="D128" s="44"/>
      <c r="L128" s="40"/>
      <c r="M128" s="40"/>
      <c r="N128" s="40"/>
    </row>
    <row r="129">
      <c r="C129" s="43"/>
      <c r="D129" s="44"/>
      <c r="L129" s="40"/>
      <c r="M129" s="40"/>
      <c r="N129" s="40"/>
    </row>
    <row r="130">
      <c r="C130" s="43"/>
      <c r="D130" s="44"/>
      <c r="L130" s="40"/>
      <c r="M130" s="40"/>
      <c r="N130" s="40"/>
    </row>
    <row r="131">
      <c r="C131" s="43"/>
      <c r="D131" s="44"/>
      <c r="L131" s="40"/>
      <c r="M131" s="40"/>
      <c r="N131" s="40"/>
    </row>
    <row r="132">
      <c r="C132" s="43"/>
      <c r="D132" s="44"/>
      <c r="L132" s="40"/>
      <c r="M132" s="40"/>
      <c r="N132" s="40"/>
    </row>
    <row r="133">
      <c r="C133" s="43"/>
      <c r="D133" s="44"/>
      <c r="L133" s="40"/>
      <c r="M133" s="40"/>
      <c r="N133" s="40"/>
    </row>
    <row r="134">
      <c r="C134" s="43"/>
      <c r="D134" s="44"/>
      <c r="L134" s="40"/>
      <c r="M134" s="40"/>
      <c r="N134" s="40"/>
    </row>
    <row r="135">
      <c r="C135" s="43"/>
      <c r="D135" s="44"/>
      <c r="L135" s="40"/>
      <c r="M135" s="40"/>
      <c r="N135" s="40"/>
    </row>
    <row r="136">
      <c r="C136" s="43"/>
      <c r="D136" s="44"/>
      <c r="L136" s="40"/>
      <c r="M136" s="40"/>
      <c r="N136" s="40"/>
    </row>
    <row r="137">
      <c r="C137" s="43"/>
      <c r="D137" s="44"/>
      <c r="L137" s="40"/>
      <c r="M137" s="40"/>
      <c r="N137" s="40"/>
    </row>
    <row r="138">
      <c r="C138" s="43"/>
      <c r="D138" s="44"/>
      <c r="L138" s="40"/>
      <c r="M138" s="40"/>
      <c r="N138" s="40"/>
    </row>
    <row r="139">
      <c r="C139" s="43"/>
      <c r="D139" s="44"/>
      <c r="L139" s="40"/>
      <c r="M139" s="40"/>
      <c r="N139" s="40"/>
    </row>
    <row r="140">
      <c r="C140" s="43"/>
      <c r="D140" s="44"/>
      <c r="L140" s="40"/>
      <c r="M140" s="40"/>
      <c r="N140" s="40"/>
    </row>
    <row r="141">
      <c r="C141" s="43"/>
      <c r="D141" s="44"/>
      <c r="L141" s="40"/>
      <c r="M141" s="40"/>
      <c r="N141" s="40"/>
    </row>
    <row r="142">
      <c r="C142" s="43"/>
      <c r="D142" s="44"/>
      <c r="L142" s="40"/>
      <c r="M142" s="40"/>
      <c r="N142" s="40"/>
    </row>
    <row r="143">
      <c r="C143" s="43"/>
      <c r="D143" s="44"/>
      <c r="L143" s="40"/>
      <c r="M143" s="40"/>
      <c r="N143" s="40"/>
    </row>
    <row r="144">
      <c r="C144" s="43"/>
      <c r="D144" s="44"/>
      <c r="L144" s="40"/>
      <c r="M144" s="40"/>
      <c r="N144" s="40"/>
    </row>
    <row r="145">
      <c r="C145" s="43"/>
      <c r="D145" s="44"/>
      <c r="L145" s="40"/>
      <c r="M145" s="40"/>
      <c r="N145" s="40"/>
    </row>
    <row r="146">
      <c r="C146" s="43"/>
      <c r="D146" s="44"/>
      <c r="L146" s="40"/>
      <c r="M146" s="40"/>
      <c r="N146" s="40"/>
    </row>
    <row r="147">
      <c r="C147" s="43"/>
      <c r="D147" s="44"/>
      <c r="L147" s="40"/>
      <c r="M147" s="40"/>
      <c r="N147" s="40"/>
    </row>
    <row r="148">
      <c r="C148" s="43"/>
      <c r="D148" s="44"/>
      <c r="L148" s="40"/>
      <c r="M148" s="40"/>
      <c r="N148" s="40"/>
    </row>
    <row r="149">
      <c r="C149" s="43"/>
      <c r="D149" s="44"/>
      <c r="L149" s="40"/>
      <c r="M149" s="40"/>
      <c r="N149" s="40"/>
    </row>
    <row r="150">
      <c r="C150" s="43"/>
      <c r="D150" s="44"/>
      <c r="L150" s="40"/>
      <c r="M150" s="40"/>
      <c r="N150" s="40"/>
    </row>
    <row r="151">
      <c r="C151" s="43"/>
      <c r="D151" s="44"/>
      <c r="L151" s="40"/>
      <c r="M151" s="40"/>
      <c r="N151" s="40"/>
    </row>
    <row r="152">
      <c r="C152" s="43"/>
      <c r="D152" s="44"/>
      <c r="L152" s="40"/>
      <c r="M152" s="40"/>
      <c r="N152" s="40"/>
    </row>
    <row r="153">
      <c r="C153" s="43"/>
      <c r="D153" s="44"/>
      <c r="L153" s="40"/>
      <c r="M153" s="40"/>
      <c r="N153" s="40"/>
    </row>
    <row r="154">
      <c r="C154" s="43"/>
      <c r="D154" s="44"/>
      <c r="L154" s="40"/>
      <c r="M154" s="40"/>
      <c r="N154" s="40"/>
    </row>
    <row r="155">
      <c r="C155" s="43"/>
      <c r="D155" s="44"/>
      <c r="L155" s="40"/>
      <c r="M155" s="40"/>
      <c r="N155" s="40"/>
    </row>
    <row r="156">
      <c r="C156" s="43"/>
      <c r="D156" s="44"/>
      <c r="L156" s="40"/>
      <c r="M156" s="40"/>
      <c r="N156" s="40"/>
    </row>
    <row r="157">
      <c r="C157" s="43"/>
      <c r="D157" s="44"/>
      <c r="L157" s="40"/>
      <c r="M157" s="40"/>
      <c r="N157" s="40"/>
    </row>
    <row r="158">
      <c r="C158" s="43"/>
      <c r="D158" s="44"/>
      <c r="L158" s="40"/>
      <c r="M158" s="40"/>
      <c r="N158" s="40"/>
    </row>
    <row r="159">
      <c r="C159" s="43"/>
      <c r="D159" s="44"/>
      <c r="L159" s="40"/>
      <c r="M159" s="40"/>
      <c r="N159" s="40"/>
    </row>
    <row r="160">
      <c r="C160" s="43"/>
      <c r="D160" s="44"/>
      <c r="L160" s="40"/>
      <c r="M160" s="40"/>
      <c r="N160" s="40"/>
    </row>
    <row r="161">
      <c r="C161" s="43"/>
      <c r="D161" s="44"/>
      <c r="L161" s="40"/>
      <c r="M161" s="40"/>
      <c r="N161" s="40"/>
    </row>
    <row r="162">
      <c r="C162" s="43"/>
      <c r="D162" s="44"/>
      <c r="L162" s="40"/>
      <c r="M162" s="40"/>
      <c r="N162" s="40"/>
    </row>
    <row r="163">
      <c r="C163" s="43"/>
      <c r="D163" s="44"/>
      <c r="L163" s="40"/>
      <c r="M163" s="40"/>
      <c r="N163" s="40"/>
    </row>
    <row r="164">
      <c r="C164" s="43"/>
      <c r="D164" s="44"/>
      <c r="L164" s="40"/>
      <c r="M164" s="40"/>
      <c r="N164" s="40"/>
    </row>
    <row r="165">
      <c r="C165" s="43"/>
      <c r="D165" s="44"/>
      <c r="L165" s="40"/>
      <c r="M165" s="40"/>
      <c r="N165" s="40"/>
    </row>
    <row r="166">
      <c r="C166" s="43"/>
      <c r="D166" s="44"/>
      <c r="L166" s="40"/>
      <c r="M166" s="40"/>
      <c r="N166" s="40"/>
    </row>
    <row r="167">
      <c r="C167" s="43"/>
      <c r="D167" s="44"/>
      <c r="L167" s="40"/>
      <c r="M167" s="40"/>
      <c r="N167" s="40"/>
    </row>
    <row r="168">
      <c r="C168" s="43"/>
      <c r="D168" s="44"/>
      <c r="L168" s="40"/>
      <c r="M168" s="40"/>
      <c r="N168" s="40"/>
    </row>
    <row r="169">
      <c r="C169" s="43"/>
      <c r="D169" s="44"/>
      <c r="L169" s="40"/>
      <c r="M169" s="40"/>
      <c r="N169" s="40"/>
    </row>
    <row r="170">
      <c r="C170" s="43"/>
      <c r="D170" s="44"/>
      <c r="L170" s="40"/>
      <c r="M170" s="40"/>
      <c r="N170" s="40"/>
    </row>
    <row r="171">
      <c r="C171" s="43"/>
      <c r="D171" s="44"/>
      <c r="L171" s="40"/>
      <c r="M171" s="40"/>
      <c r="N171" s="40"/>
    </row>
    <row r="172">
      <c r="C172" s="43"/>
      <c r="D172" s="44"/>
      <c r="L172" s="40"/>
      <c r="M172" s="40"/>
      <c r="N172" s="40"/>
    </row>
    <row r="173">
      <c r="C173" s="43"/>
      <c r="D173" s="44"/>
      <c r="L173" s="40"/>
      <c r="M173" s="40"/>
      <c r="N173" s="40"/>
    </row>
    <row r="174">
      <c r="C174" s="43"/>
      <c r="D174" s="44"/>
      <c r="L174" s="40"/>
      <c r="M174" s="40"/>
      <c r="N174" s="40"/>
    </row>
    <row r="175">
      <c r="C175" s="43"/>
      <c r="D175" s="44"/>
      <c r="L175" s="40"/>
      <c r="M175" s="40"/>
      <c r="N175" s="40"/>
    </row>
    <row r="176">
      <c r="C176" s="43"/>
      <c r="D176" s="44"/>
      <c r="L176" s="40"/>
      <c r="M176" s="40"/>
      <c r="N176" s="40"/>
    </row>
    <row r="177">
      <c r="C177" s="43"/>
      <c r="D177" s="44"/>
      <c r="L177" s="40"/>
      <c r="M177" s="40"/>
      <c r="N177" s="40"/>
    </row>
    <row r="178">
      <c r="C178" s="43"/>
      <c r="D178" s="44"/>
      <c r="L178" s="40"/>
      <c r="M178" s="40"/>
      <c r="N178" s="40"/>
    </row>
    <row r="179">
      <c r="C179" s="43"/>
      <c r="D179" s="44"/>
      <c r="L179" s="40"/>
      <c r="M179" s="40"/>
      <c r="N179" s="40"/>
    </row>
    <row r="180">
      <c r="C180" s="43"/>
      <c r="D180" s="44"/>
      <c r="L180" s="40"/>
      <c r="M180" s="40"/>
      <c r="N180" s="40"/>
    </row>
    <row r="181">
      <c r="C181" s="43"/>
      <c r="D181" s="44"/>
      <c r="L181" s="40"/>
      <c r="M181" s="40"/>
      <c r="N181" s="40"/>
    </row>
    <row r="182">
      <c r="C182" s="43"/>
      <c r="D182" s="44"/>
      <c r="L182" s="40"/>
      <c r="M182" s="40"/>
      <c r="N182" s="40"/>
    </row>
    <row r="183">
      <c r="C183" s="43"/>
      <c r="D183" s="44"/>
      <c r="L183" s="40"/>
      <c r="M183" s="40"/>
      <c r="N183" s="40"/>
    </row>
    <row r="184">
      <c r="C184" s="43"/>
      <c r="D184" s="44"/>
      <c r="L184" s="40"/>
      <c r="M184" s="40"/>
      <c r="N184" s="40"/>
    </row>
    <row r="185">
      <c r="C185" s="43"/>
      <c r="D185" s="44"/>
      <c r="L185" s="40"/>
      <c r="M185" s="40"/>
      <c r="N185" s="40"/>
    </row>
    <row r="186">
      <c r="C186" s="43"/>
      <c r="D186" s="44"/>
      <c r="L186" s="40"/>
      <c r="M186" s="40"/>
      <c r="N186" s="40"/>
    </row>
    <row r="187">
      <c r="C187" s="43"/>
      <c r="D187" s="44"/>
      <c r="L187" s="40"/>
      <c r="M187" s="40"/>
      <c r="N187" s="40"/>
    </row>
    <row r="188">
      <c r="C188" s="43"/>
      <c r="D188" s="44"/>
      <c r="L188" s="40"/>
      <c r="M188" s="40"/>
      <c r="N188" s="40"/>
    </row>
    <row r="189">
      <c r="C189" s="43"/>
      <c r="D189" s="44"/>
      <c r="L189" s="40"/>
      <c r="M189" s="40"/>
      <c r="N189" s="40"/>
    </row>
    <row r="190">
      <c r="C190" s="43"/>
      <c r="D190" s="44"/>
      <c r="L190" s="40"/>
      <c r="M190" s="40"/>
      <c r="N190" s="40"/>
    </row>
    <row r="191">
      <c r="C191" s="43"/>
      <c r="D191" s="44"/>
      <c r="L191" s="40"/>
      <c r="M191" s="40"/>
      <c r="N191" s="40"/>
    </row>
    <row r="192">
      <c r="C192" s="43"/>
      <c r="D192" s="44"/>
      <c r="L192" s="40"/>
      <c r="M192" s="40"/>
      <c r="N192" s="40"/>
    </row>
    <row r="193">
      <c r="C193" s="43"/>
      <c r="D193" s="44"/>
      <c r="L193" s="40"/>
      <c r="M193" s="40"/>
      <c r="N193" s="40"/>
    </row>
    <row r="194">
      <c r="C194" s="43"/>
      <c r="D194" s="44"/>
      <c r="L194" s="40"/>
      <c r="M194" s="40"/>
      <c r="N194" s="40"/>
    </row>
    <row r="195">
      <c r="C195" s="43"/>
      <c r="D195" s="44"/>
      <c r="L195" s="40"/>
      <c r="M195" s="40"/>
      <c r="N195" s="40"/>
    </row>
    <row r="196">
      <c r="C196" s="43"/>
      <c r="D196" s="44"/>
      <c r="L196" s="40"/>
      <c r="M196" s="40"/>
      <c r="N196" s="40"/>
    </row>
    <row r="197">
      <c r="C197" s="43"/>
      <c r="D197" s="44"/>
      <c r="L197" s="40"/>
      <c r="M197" s="40"/>
      <c r="N197" s="40"/>
    </row>
    <row r="198">
      <c r="C198" s="43"/>
      <c r="D198" s="44"/>
      <c r="L198" s="40"/>
      <c r="M198" s="40"/>
      <c r="N198" s="40"/>
    </row>
    <row r="199">
      <c r="C199" s="43"/>
      <c r="D199" s="44"/>
      <c r="L199" s="40"/>
      <c r="M199" s="40"/>
      <c r="N199" s="40"/>
    </row>
    <row r="200">
      <c r="C200" s="43"/>
      <c r="D200" s="44"/>
      <c r="L200" s="40"/>
      <c r="M200" s="40"/>
      <c r="N200" s="40"/>
    </row>
    <row r="201">
      <c r="C201" s="43"/>
      <c r="D201" s="44"/>
      <c r="L201" s="40"/>
      <c r="M201" s="40"/>
      <c r="N201" s="40"/>
    </row>
    <row r="202">
      <c r="C202" s="43"/>
      <c r="D202" s="44"/>
      <c r="L202" s="40"/>
      <c r="M202" s="40"/>
      <c r="N202" s="40"/>
    </row>
    <row r="203">
      <c r="C203" s="43"/>
      <c r="D203" s="44"/>
      <c r="L203" s="40"/>
      <c r="M203" s="40"/>
      <c r="N203" s="40"/>
    </row>
    <row r="204">
      <c r="C204" s="43"/>
      <c r="D204" s="44"/>
      <c r="L204" s="40"/>
      <c r="M204" s="40"/>
      <c r="N204" s="40"/>
    </row>
    <row r="205">
      <c r="C205" s="43"/>
      <c r="D205" s="44"/>
      <c r="L205" s="40"/>
      <c r="M205" s="40"/>
      <c r="N205" s="40"/>
    </row>
    <row r="206">
      <c r="C206" s="43"/>
      <c r="D206" s="44"/>
      <c r="L206" s="40"/>
      <c r="M206" s="40"/>
      <c r="N206" s="40"/>
    </row>
    <row r="207">
      <c r="C207" s="43"/>
      <c r="D207" s="44"/>
      <c r="L207" s="40"/>
      <c r="M207" s="40"/>
      <c r="N207" s="40"/>
    </row>
    <row r="208">
      <c r="C208" s="43"/>
      <c r="D208" s="44"/>
      <c r="L208" s="40"/>
      <c r="M208" s="40"/>
      <c r="N208" s="40"/>
    </row>
    <row r="209">
      <c r="C209" s="43"/>
      <c r="D209" s="44"/>
      <c r="L209" s="40"/>
      <c r="M209" s="40"/>
      <c r="N209" s="40"/>
    </row>
    <row r="210">
      <c r="C210" s="43"/>
      <c r="D210" s="44"/>
      <c r="L210" s="40"/>
      <c r="M210" s="40"/>
      <c r="N210" s="40"/>
    </row>
    <row r="211">
      <c r="C211" s="43"/>
      <c r="D211" s="44"/>
      <c r="L211" s="40"/>
      <c r="M211" s="40"/>
      <c r="N211" s="40"/>
    </row>
    <row r="212">
      <c r="C212" s="43"/>
      <c r="D212" s="44"/>
      <c r="L212" s="40"/>
      <c r="M212" s="40"/>
      <c r="N212" s="40"/>
    </row>
    <row r="213">
      <c r="C213" s="43"/>
      <c r="D213" s="44"/>
      <c r="L213" s="40"/>
      <c r="M213" s="40"/>
      <c r="N213" s="40"/>
    </row>
    <row r="214">
      <c r="C214" s="43"/>
      <c r="D214" s="44"/>
      <c r="L214" s="40"/>
      <c r="M214" s="40"/>
      <c r="N214" s="40"/>
    </row>
    <row r="215">
      <c r="C215" s="43"/>
      <c r="D215" s="44"/>
      <c r="L215" s="40"/>
      <c r="M215" s="40"/>
      <c r="N215" s="40"/>
    </row>
    <row r="216">
      <c r="C216" s="43"/>
      <c r="D216" s="44"/>
      <c r="L216" s="40"/>
      <c r="M216" s="40"/>
      <c r="N216" s="40"/>
    </row>
    <row r="217">
      <c r="C217" s="43"/>
      <c r="D217" s="44"/>
      <c r="L217" s="40"/>
      <c r="M217" s="40"/>
      <c r="N217" s="40"/>
    </row>
    <row r="218">
      <c r="C218" s="43"/>
      <c r="D218" s="44"/>
      <c r="L218" s="40"/>
      <c r="M218" s="40"/>
      <c r="N218" s="40"/>
    </row>
    <row r="219">
      <c r="C219" s="43"/>
      <c r="D219" s="44"/>
      <c r="L219" s="40"/>
      <c r="M219" s="40"/>
      <c r="N219" s="40"/>
    </row>
    <row r="220">
      <c r="C220" s="43"/>
      <c r="D220" s="44"/>
      <c r="L220" s="40"/>
      <c r="M220" s="40"/>
      <c r="N220" s="40"/>
    </row>
    <row r="221">
      <c r="C221" s="43"/>
      <c r="D221" s="44"/>
      <c r="L221" s="40"/>
      <c r="M221" s="40"/>
      <c r="N221" s="40"/>
    </row>
    <row r="222">
      <c r="C222" s="43"/>
      <c r="D222" s="44"/>
      <c r="L222" s="40"/>
      <c r="M222" s="40"/>
      <c r="N222" s="40"/>
    </row>
    <row r="223">
      <c r="C223" s="43"/>
      <c r="D223" s="44"/>
      <c r="L223" s="40"/>
      <c r="M223" s="40"/>
      <c r="N223" s="40"/>
    </row>
    <row r="224">
      <c r="C224" s="43"/>
      <c r="D224" s="44"/>
      <c r="L224" s="40"/>
      <c r="M224" s="40"/>
      <c r="N224" s="40"/>
    </row>
    <row r="225">
      <c r="C225" s="43"/>
      <c r="D225" s="44"/>
      <c r="L225" s="40"/>
      <c r="M225" s="40"/>
      <c r="N225" s="40"/>
    </row>
    <row r="226">
      <c r="C226" s="43"/>
      <c r="D226" s="44"/>
      <c r="L226" s="40"/>
      <c r="M226" s="40"/>
      <c r="N226" s="40"/>
    </row>
    <row r="227">
      <c r="C227" s="43"/>
      <c r="D227" s="44"/>
      <c r="L227" s="40"/>
      <c r="M227" s="40"/>
      <c r="N227" s="40"/>
    </row>
    <row r="228">
      <c r="C228" s="43"/>
      <c r="D228" s="44"/>
      <c r="L228" s="40"/>
      <c r="M228" s="40"/>
      <c r="N228" s="40"/>
    </row>
    <row r="229">
      <c r="C229" s="43"/>
      <c r="D229" s="44"/>
      <c r="L229" s="40"/>
      <c r="M229" s="40"/>
      <c r="N229" s="40"/>
    </row>
    <row r="230">
      <c r="C230" s="43"/>
      <c r="D230" s="44"/>
      <c r="L230" s="40"/>
      <c r="M230" s="40"/>
      <c r="N230" s="40"/>
    </row>
    <row r="231">
      <c r="C231" s="43"/>
      <c r="D231" s="44"/>
      <c r="L231" s="40"/>
      <c r="M231" s="40"/>
      <c r="N231" s="40"/>
    </row>
    <row r="232">
      <c r="C232" s="43"/>
      <c r="D232" s="44"/>
      <c r="L232" s="40"/>
      <c r="M232" s="40"/>
      <c r="N232" s="40"/>
    </row>
    <row r="233">
      <c r="C233" s="43"/>
      <c r="D233" s="44"/>
      <c r="L233" s="40"/>
      <c r="M233" s="40"/>
      <c r="N233" s="40"/>
    </row>
    <row r="234">
      <c r="C234" s="43"/>
      <c r="D234" s="44"/>
      <c r="L234" s="40"/>
      <c r="M234" s="40"/>
      <c r="N234" s="40"/>
    </row>
    <row r="235">
      <c r="C235" s="43"/>
      <c r="D235" s="44"/>
      <c r="L235" s="40"/>
      <c r="M235" s="40"/>
      <c r="N235" s="40"/>
    </row>
    <row r="236">
      <c r="C236" s="43"/>
      <c r="D236" s="44"/>
      <c r="L236" s="40"/>
      <c r="M236" s="40"/>
      <c r="N236" s="40"/>
    </row>
    <row r="237">
      <c r="C237" s="43"/>
      <c r="D237" s="44"/>
      <c r="L237" s="40"/>
      <c r="M237" s="40"/>
      <c r="N237" s="40"/>
    </row>
    <row r="238">
      <c r="C238" s="43"/>
      <c r="D238" s="44"/>
      <c r="L238" s="40"/>
      <c r="M238" s="40"/>
      <c r="N238" s="40"/>
    </row>
    <row r="239">
      <c r="C239" s="43"/>
      <c r="D239" s="44"/>
      <c r="L239" s="40"/>
      <c r="M239" s="40"/>
      <c r="N239" s="40"/>
    </row>
    <row r="240">
      <c r="C240" s="43"/>
      <c r="D240" s="44"/>
      <c r="L240" s="40"/>
      <c r="M240" s="40"/>
      <c r="N240" s="40"/>
    </row>
    <row r="241">
      <c r="C241" s="43"/>
      <c r="D241" s="44"/>
      <c r="L241" s="40"/>
      <c r="M241" s="40"/>
      <c r="N241" s="40"/>
    </row>
    <row r="242">
      <c r="C242" s="43"/>
      <c r="D242" s="44"/>
      <c r="L242" s="40"/>
      <c r="M242" s="40"/>
      <c r="N242" s="40"/>
    </row>
    <row r="243">
      <c r="C243" s="43"/>
      <c r="D243" s="44"/>
      <c r="L243" s="40"/>
      <c r="M243" s="40"/>
      <c r="N243" s="40"/>
    </row>
    <row r="244">
      <c r="C244" s="43"/>
      <c r="D244" s="44"/>
      <c r="L244" s="40"/>
      <c r="M244" s="40"/>
      <c r="N244" s="40"/>
    </row>
    <row r="245">
      <c r="C245" s="43"/>
      <c r="D245" s="44"/>
      <c r="L245" s="40"/>
      <c r="M245" s="40"/>
      <c r="N245" s="40"/>
    </row>
    <row r="246">
      <c r="C246" s="43"/>
      <c r="D246" s="44"/>
      <c r="L246" s="40"/>
      <c r="M246" s="40"/>
      <c r="N246" s="40"/>
    </row>
    <row r="247">
      <c r="C247" s="43"/>
      <c r="D247" s="44"/>
      <c r="L247" s="40"/>
      <c r="M247" s="40"/>
      <c r="N247" s="40"/>
    </row>
    <row r="248">
      <c r="C248" s="43"/>
      <c r="D248" s="44"/>
      <c r="L248" s="40"/>
      <c r="M248" s="40"/>
      <c r="N248" s="40"/>
    </row>
    <row r="249">
      <c r="C249" s="43"/>
      <c r="D249" s="44"/>
      <c r="L249" s="40"/>
      <c r="M249" s="40"/>
      <c r="N249" s="40"/>
    </row>
    <row r="250">
      <c r="C250" s="43"/>
      <c r="D250" s="44"/>
      <c r="L250" s="40"/>
      <c r="M250" s="40"/>
      <c r="N250" s="40"/>
    </row>
    <row r="251">
      <c r="C251" s="43"/>
      <c r="D251" s="44"/>
      <c r="L251" s="40"/>
      <c r="M251" s="40"/>
      <c r="N251" s="40"/>
    </row>
    <row r="252">
      <c r="C252" s="43"/>
      <c r="D252" s="44"/>
      <c r="L252" s="40"/>
      <c r="M252" s="40"/>
      <c r="N252" s="40"/>
    </row>
    <row r="253">
      <c r="C253" s="43"/>
      <c r="D253" s="44"/>
      <c r="L253" s="40"/>
      <c r="M253" s="40"/>
      <c r="N253" s="40"/>
    </row>
    <row r="254">
      <c r="C254" s="43"/>
      <c r="D254" s="44"/>
      <c r="L254" s="40"/>
      <c r="M254" s="40"/>
      <c r="N254" s="40"/>
    </row>
    <row r="255">
      <c r="C255" s="43"/>
      <c r="D255" s="44"/>
      <c r="L255" s="40"/>
      <c r="M255" s="40"/>
      <c r="N255" s="40"/>
    </row>
    <row r="256">
      <c r="C256" s="43"/>
      <c r="D256" s="44"/>
      <c r="L256" s="40"/>
      <c r="M256" s="40"/>
      <c r="N256" s="40"/>
    </row>
    <row r="257">
      <c r="C257" s="43"/>
      <c r="D257" s="44"/>
      <c r="L257" s="40"/>
      <c r="M257" s="40"/>
      <c r="N257" s="40"/>
    </row>
    <row r="258">
      <c r="C258" s="43"/>
      <c r="D258" s="44"/>
      <c r="L258" s="40"/>
      <c r="M258" s="40"/>
      <c r="N258" s="40"/>
    </row>
    <row r="259">
      <c r="C259" s="43"/>
      <c r="D259" s="44"/>
      <c r="L259" s="40"/>
      <c r="M259" s="40"/>
      <c r="N259" s="40"/>
    </row>
    <row r="260">
      <c r="C260" s="43"/>
      <c r="D260" s="44"/>
      <c r="L260" s="40"/>
      <c r="M260" s="40"/>
      <c r="N260" s="40"/>
    </row>
    <row r="261">
      <c r="C261" s="43"/>
      <c r="D261" s="44"/>
      <c r="L261" s="40"/>
      <c r="M261" s="40"/>
      <c r="N261" s="40"/>
    </row>
    <row r="262">
      <c r="C262" s="43"/>
      <c r="D262" s="44"/>
      <c r="L262" s="40"/>
      <c r="M262" s="40"/>
      <c r="N262" s="40"/>
    </row>
    <row r="263">
      <c r="C263" s="43"/>
      <c r="D263" s="44"/>
      <c r="L263" s="40"/>
      <c r="M263" s="40"/>
      <c r="N263" s="40"/>
    </row>
    <row r="264">
      <c r="C264" s="43"/>
      <c r="D264" s="44"/>
      <c r="L264" s="40"/>
      <c r="M264" s="40"/>
      <c r="N264" s="40"/>
    </row>
    <row r="265">
      <c r="C265" s="43"/>
      <c r="D265" s="44"/>
      <c r="L265" s="40"/>
      <c r="M265" s="40"/>
      <c r="N265" s="40"/>
    </row>
    <row r="266">
      <c r="C266" s="43"/>
      <c r="D266" s="44"/>
      <c r="L266" s="40"/>
      <c r="M266" s="40"/>
      <c r="N266" s="40"/>
    </row>
    <row r="267">
      <c r="C267" s="43"/>
      <c r="D267" s="44"/>
      <c r="L267" s="40"/>
      <c r="M267" s="40"/>
      <c r="N267" s="40"/>
    </row>
    <row r="268">
      <c r="C268" s="43"/>
      <c r="D268" s="44"/>
      <c r="L268" s="40"/>
      <c r="M268" s="40"/>
      <c r="N268" s="40"/>
    </row>
    <row r="269">
      <c r="C269" s="43"/>
      <c r="D269" s="44"/>
      <c r="L269" s="40"/>
      <c r="M269" s="40"/>
      <c r="N269" s="40"/>
    </row>
    <row r="270">
      <c r="C270" s="43"/>
      <c r="D270" s="44"/>
      <c r="L270" s="40"/>
      <c r="M270" s="40"/>
      <c r="N270" s="40"/>
    </row>
    <row r="271">
      <c r="C271" s="43"/>
      <c r="D271" s="44"/>
      <c r="L271" s="40"/>
      <c r="M271" s="40"/>
      <c r="N271" s="40"/>
    </row>
    <row r="272">
      <c r="C272" s="43"/>
      <c r="D272" s="44"/>
      <c r="L272" s="40"/>
      <c r="M272" s="40"/>
      <c r="N272" s="40"/>
    </row>
    <row r="273">
      <c r="C273" s="43"/>
      <c r="D273" s="44"/>
      <c r="L273" s="40"/>
      <c r="M273" s="40"/>
      <c r="N273" s="40"/>
    </row>
    <row r="274">
      <c r="C274" s="43"/>
      <c r="D274" s="44"/>
      <c r="L274" s="40"/>
      <c r="M274" s="40"/>
      <c r="N274" s="40"/>
    </row>
    <row r="275">
      <c r="C275" s="43"/>
      <c r="D275" s="44"/>
      <c r="L275" s="40"/>
      <c r="M275" s="40"/>
      <c r="N275" s="40"/>
    </row>
    <row r="276">
      <c r="C276" s="43"/>
      <c r="D276" s="44"/>
      <c r="L276" s="40"/>
      <c r="M276" s="40"/>
      <c r="N276" s="40"/>
    </row>
    <row r="277">
      <c r="C277" s="43"/>
      <c r="D277" s="44"/>
      <c r="L277" s="40"/>
      <c r="M277" s="40"/>
      <c r="N277" s="40"/>
    </row>
    <row r="278">
      <c r="C278" s="43"/>
      <c r="D278" s="44"/>
      <c r="L278" s="40"/>
      <c r="M278" s="40"/>
      <c r="N278" s="40"/>
    </row>
    <row r="279">
      <c r="C279" s="43"/>
      <c r="D279" s="44"/>
      <c r="L279" s="40"/>
      <c r="M279" s="40"/>
      <c r="N279" s="40"/>
    </row>
    <row r="280">
      <c r="C280" s="43"/>
      <c r="D280" s="44"/>
      <c r="L280" s="40"/>
      <c r="M280" s="40"/>
      <c r="N280" s="40"/>
    </row>
    <row r="281">
      <c r="C281" s="43"/>
      <c r="D281" s="44"/>
      <c r="L281" s="40"/>
      <c r="M281" s="40"/>
      <c r="N281" s="40"/>
    </row>
    <row r="282">
      <c r="C282" s="43"/>
      <c r="D282" s="44"/>
      <c r="L282" s="40"/>
      <c r="M282" s="40"/>
      <c r="N282" s="40"/>
    </row>
    <row r="283">
      <c r="C283" s="43"/>
      <c r="D283" s="44"/>
      <c r="L283" s="40"/>
      <c r="M283" s="40"/>
      <c r="N283" s="40"/>
    </row>
    <row r="284">
      <c r="C284" s="43"/>
      <c r="D284" s="44"/>
      <c r="L284" s="40"/>
      <c r="M284" s="40"/>
      <c r="N284" s="40"/>
    </row>
    <row r="285">
      <c r="C285" s="43"/>
      <c r="D285" s="44"/>
      <c r="L285" s="40"/>
      <c r="M285" s="40"/>
      <c r="N285" s="40"/>
    </row>
    <row r="286">
      <c r="C286" s="43"/>
      <c r="D286" s="44"/>
      <c r="L286" s="40"/>
      <c r="M286" s="40"/>
      <c r="N286" s="40"/>
    </row>
    <row r="287">
      <c r="C287" s="43"/>
      <c r="D287" s="44"/>
      <c r="L287" s="40"/>
      <c r="M287" s="40"/>
      <c r="N287" s="40"/>
    </row>
    <row r="288">
      <c r="C288" s="43"/>
      <c r="D288" s="44"/>
      <c r="L288" s="40"/>
      <c r="M288" s="40"/>
      <c r="N288" s="40"/>
    </row>
    <row r="289">
      <c r="C289" s="43"/>
      <c r="D289" s="44"/>
      <c r="L289" s="40"/>
      <c r="M289" s="40"/>
      <c r="N289" s="40"/>
    </row>
    <row r="290">
      <c r="C290" s="43"/>
      <c r="D290" s="44"/>
      <c r="L290" s="40"/>
      <c r="M290" s="40"/>
      <c r="N290" s="40"/>
    </row>
    <row r="291">
      <c r="C291" s="43"/>
      <c r="D291" s="44"/>
      <c r="L291" s="40"/>
      <c r="M291" s="40"/>
      <c r="N291" s="40"/>
    </row>
    <row r="292">
      <c r="C292" s="43"/>
      <c r="D292" s="44"/>
      <c r="L292" s="40"/>
      <c r="M292" s="40"/>
      <c r="N292" s="40"/>
    </row>
    <row r="293">
      <c r="C293" s="43"/>
      <c r="D293" s="44"/>
      <c r="L293" s="40"/>
      <c r="M293" s="40"/>
      <c r="N293" s="40"/>
    </row>
    <row r="294">
      <c r="C294" s="43"/>
      <c r="D294" s="44"/>
      <c r="L294" s="40"/>
      <c r="M294" s="40"/>
      <c r="N294" s="40"/>
    </row>
    <row r="295">
      <c r="C295" s="43"/>
      <c r="D295" s="44"/>
      <c r="L295" s="40"/>
      <c r="M295" s="40"/>
      <c r="N295" s="40"/>
    </row>
    <row r="296">
      <c r="C296" s="43"/>
      <c r="D296" s="44"/>
      <c r="L296" s="40"/>
      <c r="M296" s="40"/>
      <c r="N296" s="40"/>
    </row>
    <row r="297">
      <c r="C297" s="43"/>
      <c r="D297" s="44"/>
      <c r="L297" s="40"/>
      <c r="M297" s="40"/>
      <c r="N297" s="40"/>
    </row>
    <row r="298">
      <c r="C298" s="43"/>
      <c r="D298" s="44"/>
      <c r="L298" s="40"/>
      <c r="M298" s="40"/>
      <c r="N298" s="40"/>
    </row>
    <row r="299">
      <c r="C299" s="43"/>
      <c r="D299" s="44"/>
      <c r="L299" s="40"/>
      <c r="M299" s="40"/>
      <c r="N299" s="40"/>
    </row>
    <row r="300">
      <c r="C300" s="43"/>
      <c r="D300" s="44"/>
      <c r="L300" s="40"/>
      <c r="M300" s="40"/>
      <c r="N300" s="40"/>
    </row>
    <row r="301">
      <c r="C301" s="43"/>
      <c r="D301" s="44"/>
      <c r="L301" s="40"/>
      <c r="M301" s="40"/>
      <c r="N301" s="40"/>
    </row>
    <row r="302">
      <c r="C302" s="43"/>
      <c r="D302" s="44"/>
      <c r="L302" s="40"/>
      <c r="M302" s="40"/>
      <c r="N302" s="40"/>
    </row>
    <row r="303">
      <c r="C303" s="43"/>
      <c r="D303" s="44"/>
      <c r="L303" s="40"/>
      <c r="M303" s="40"/>
      <c r="N303" s="40"/>
    </row>
    <row r="304">
      <c r="C304" s="43"/>
      <c r="D304" s="44"/>
      <c r="L304" s="40"/>
      <c r="M304" s="40"/>
      <c r="N304" s="40"/>
    </row>
    <row r="305">
      <c r="C305" s="43"/>
      <c r="D305" s="44"/>
      <c r="L305" s="40"/>
      <c r="M305" s="40"/>
      <c r="N305" s="40"/>
    </row>
    <row r="306">
      <c r="C306" s="43"/>
      <c r="D306" s="44"/>
      <c r="L306" s="40"/>
      <c r="M306" s="40"/>
      <c r="N306" s="40"/>
    </row>
    <row r="307">
      <c r="C307" s="43"/>
      <c r="D307" s="44"/>
      <c r="L307" s="40"/>
      <c r="M307" s="40"/>
      <c r="N307" s="40"/>
    </row>
    <row r="308">
      <c r="C308" s="43"/>
      <c r="D308" s="44"/>
      <c r="L308" s="40"/>
      <c r="M308" s="40"/>
      <c r="N308" s="40"/>
    </row>
    <row r="309">
      <c r="C309" s="43"/>
      <c r="D309" s="44"/>
      <c r="L309" s="40"/>
      <c r="M309" s="40"/>
      <c r="N309" s="40"/>
    </row>
    <row r="310">
      <c r="C310" s="43"/>
      <c r="D310" s="44"/>
      <c r="L310" s="40"/>
      <c r="M310" s="40"/>
      <c r="N310" s="40"/>
    </row>
    <row r="311">
      <c r="C311" s="43"/>
      <c r="D311" s="44"/>
      <c r="L311" s="40"/>
      <c r="M311" s="40"/>
      <c r="N311" s="40"/>
    </row>
    <row r="312">
      <c r="C312" s="43"/>
      <c r="D312" s="44"/>
      <c r="L312" s="40"/>
      <c r="M312" s="40"/>
      <c r="N312" s="40"/>
    </row>
    <row r="313">
      <c r="C313" s="43"/>
      <c r="D313" s="44"/>
      <c r="L313" s="40"/>
      <c r="M313" s="40"/>
      <c r="N313" s="40"/>
    </row>
    <row r="314">
      <c r="C314" s="43"/>
      <c r="D314" s="44"/>
      <c r="L314" s="40"/>
      <c r="M314" s="40"/>
      <c r="N314" s="40"/>
    </row>
    <row r="315">
      <c r="C315" s="43"/>
      <c r="D315" s="44"/>
      <c r="L315" s="40"/>
      <c r="M315" s="40"/>
      <c r="N315" s="40"/>
    </row>
    <row r="316">
      <c r="C316" s="43"/>
      <c r="D316" s="44"/>
      <c r="L316" s="40"/>
      <c r="M316" s="40"/>
      <c r="N316" s="40"/>
    </row>
    <row r="317">
      <c r="C317" s="43"/>
      <c r="D317" s="44"/>
      <c r="L317" s="40"/>
      <c r="M317" s="40"/>
      <c r="N317" s="40"/>
    </row>
    <row r="318">
      <c r="C318" s="43"/>
      <c r="D318" s="44"/>
      <c r="L318" s="40"/>
      <c r="M318" s="40"/>
      <c r="N318" s="40"/>
    </row>
    <row r="319">
      <c r="C319" s="43"/>
      <c r="D319" s="44"/>
      <c r="L319" s="40"/>
      <c r="M319" s="40"/>
      <c r="N319" s="40"/>
    </row>
    <row r="320">
      <c r="C320" s="43"/>
      <c r="D320" s="44"/>
      <c r="L320" s="40"/>
      <c r="M320" s="40"/>
      <c r="N320" s="40"/>
    </row>
    <row r="321">
      <c r="C321" s="43"/>
      <c r="D321" s="44"/>
      <c r="L321" s="40"/>
      <c r="M321" s="40"/>
      <c r="N321" s="40"/>
    </row>
    <row r="322">
      <c r="C322" s="43"/>
      <c r="D322" s="44"/>
      <c r="L322" s="40"/>
      <c r="M322" s="40"/>
      <c r="N322" s="40"/>
    </row>
    <row r="323">
      <c r="C323" s="43"/>
      <c r="D323" s="44"/>
      <c r="L323" s="40"/>
      <c r="M323" s="40"/>
      <c r="N323" s="40"/>
    </row>
    <row r="324">
      <c r="C324" s="43"/>
      <c r="D324" s="44"/>
      <c r="L324" s="40"/>
      <c r="M324" s="40"/>
      <c r="N324" s="40"/>
    </row>
    <row r="325">
      <c r="C325" s="43"/>
      <c r="D325" s="44"/>
      <c r="L325" s="40"/>
      <c r="M325" s="40"/>
      <c r="N325" s="40"/>
    </row>
    <row r="326">
      <c r="C326" s="43"/>
      <c r="D326" s="44"/>
      <c r="L326" s="40"/>
      <c r="M326" s="40"/>
      <c r="N326" s="40"/>
    </row>
    <row r="327">
      <c r="C327" s="43"/>
      <c r="D327" s="44"/>
      <c r="L327" s="40"/>
      <c r="M327" s="40"/>
      <c r="N327" s="40"/>
    </row>
    <row r="328">
      <c r="C328" s="43"/>
      <c r="D328" s="44"/>
      <c r="L328" s="40"/>
      <c r="M328" s="40"/>
      <c r="N328" s="40"/>
    </row>
    <row r="329">
      <c r="C329" s="43"/>
      <c r="D329" s="44"/>
      <c r="L329" s="40"/>
      <c r="M329" s="40"/>
      <c r="N329" s="40"/>
    </row>
    <row r="330">
      <c r="C330" s="43"/>
      <c r="D330" s="44"/>
      <c r="L330" s="40"/>
      <c r="M330" s="40"/>
      <c r="N330" s="40"/>
    </row>
    <row r="331">
      <c r="C331" s="43"/>
      <c r="D331" s="44"/>
      <c r="L331" s="40"/>
      <c r="M331" s="40"/>
      <c r="N331" s="40"/>
    </row>
    <row r="332">
      <c r="C332" s="43"/>
      <c r="D332" s="44"/>
      <c r="L332" s="40"/>
      <c r="M332" s="40"/>
      <c r="N332" s="40"/>
    </row>
    <row r="333">
      <c r="C333" s="43"/>
      <c r="D333" s="44"/>
      <c r="L333" s="40"/>
      <c r="M333" s="40"/>
      <c r="N333" s="40"/>
    </row>
    <row r="334">
      <c r="C334" s="43"/>
      <c r="D334" s="44"/>
      <c r="L334" s="40"/>
      <c r="M334" s="40"/>
      <c r="N334" s="40"/>
    </row>
    <row r="335">
      <c r="C335" s="43"/>
      <c r="D335" s="44"/>
      <c r="L335" s="40"/>
      <c r="M335" s="40"/>
      <c r="N335" s="40"/>
    </row>
    <row r="336">
      <c r="C336" s="43"/>
      <c r="D336" s="44"/>
      <c r="L336" s="40"/>
      <c r="M336" s="40"/>
      <c r="N336" s="40"/>
    </row>
    <row r="337">
      <c r="C337" s="43"/>
      <c r="D337" s="44"/>
      <c r="L337" s="40"/>
      <c r="M337" s="40"/>
      <c r="N337" s="40"/>
    </row>
    <row r="338">
      <c r="C338" s="43"/>
      <c r="D338" s="44"/>
      <c r="L338" s="40"/>
      <c r="M338" s="40"/>
      <c r="N338" s="40"/>
    </row>
    <row r="339">
      <c r="C339" s="43"/>
      <c r="D339" s="44"/>
      <c r="L339" s="40"/>
      <c r="M339" s="40"/>
      <c r="N339" s="40"/>
    </row>
    <row r="340">
      <c r="C340" s="43"/>
      <c r="D340" s="44"/>
      <c r="L340" s="40"/>
      <c r="M340" s="40"/>
      <c r="N340" s="40"/>
    </row>
    <row r="341">
      <c r="C341" s="43"/>
      <c r="D341" s="44"/>
      <c r="L341" s="40"/>
      <c r="M341" s="40"/>
      <c r="N341" s="40"/>
    </row>
    <row r="342">
      <c r="C342" s="43"/>
      <c r="D342" s="44"/>
      <c r="L342" s="40"/>
      <c r="M342" s="40"/>
      <c r="N342" s="40"/>
    </row>
    <row r="343">
      <c r="C343" s="43"/>
      <c r="D343" s="44"/>
      <c r="L343" s="40"/>
      <c r="M343" s="40"/>
      <c r="N343" s="40"/>
    </row>
    <row r="344">
      <c r="C344" s="43"/>
      <c r="D344" s="44"/>
      <c r="L344" s="40"/>
      <c r="M344" s="40"/>
      <c r="N344" s="40"/>
    </row>
    <row r="345">
      <c r="C345" s="43"/>
      <c r="D345" s="44"/>
      <c r="L345" s="40"/>
      <c r="M345" s="40"/>
      <c r="N345" s="40"/>
    </row>
    <row r="346">
      <c r="C346" s="43"/>
      <c r="D346" s="44"/>
      <c r="L346" s="40"/>
      <c r="M346" s="40"/>
      <c r="N346" s="40"/>
    </row>
    <row r="347">
      <c r="C347" s="43"/>
      <c r="D347" s="44"/>
      <c r="L347" s="40"/>
      <c r="M347" s="40"/>
      <c r="N347" s="40"/>
    </row>
    <row r="348">
      <c r="C348" s="43"/>
      <c r="D348" s="44"/>
      <c r="L348" s="40"/>
      <c r="M348" s="40"/>
      <c r="N348" s="40"/>
    </row>
    <row r="349">
      <c r="C349" s="43"/>
      <c r="D349" s="44"/>
      <c r="L349" s="40"/>
      <c r="M349" s="40"/>
      <c r="N349" s="40"/>
    </row>
    <row r="350">
      <c r="C350" s="43"/>
      <c r="D350" s="44"/>
      <c r="L350" s="40"/>
      <c r="M350" s="40"/>
      <c r="N350" s="40"/>
    </row>
    <row r="351">
      <c r="C351" s="43"/>
      <c r="D351" s="44"/>
      <c r="L351" s="40"/>
      <c r="M351" s="40"/>
      <c r="N351" s="40"/>
    </row>
    <row r="352">
      <c r="C352" s="43"/>
      <c r="D352" s="44"/>
      <c r="L352" s="40"/>
      <c r="M352" s="40"/>
      <c r="N352" s="40"/>
    </row>
    <row r="353">
      <c r="C353" s="43"/>
      <c r="D353" s="44"/>
      <c r="L353" s="40"/>
      <c r="M353" s="40"/>
      <c r="N353" s="40"/>
    </row>
    <row r="354">
      <c r="C354" s="43"/>
      <c r="D354" s="44"/>
      <c r="L354" s="40"/>
      <c r="M354" s="40"/>
      <c r="N354" s="40"/>
    </row>
    <row r="355">
      <c r="C355" s="43"/>
      <c r="D355" s="44"/>
      <c r="L355" s="40"/>
      <c r="M355" s="40"/>
      <c r="N355" s="40"/>
    </row>
    <row r="356">
      <c r="C356" s="43"/>
      <c r="D356" s="44"/>
      <c r="L356" s="40"/>
      <c r="M356" s="40"/>
      <c r="N356" s="40"/>
    </row>
    <row r="357">
      <c r="C357" s="43"/>
      <c r="D357" s="44"/>
      <c r="L357" s="40"/>
      <c r="M357" s="40"/>
      <c r="N357" s="40"/>
    </row>
    <row r="358">
      <c r="C358" s="43"/>
      <c r="D358" s="44"/>
      <c r="L358" s="40"/>
      <c r="M358" s="40"/>
      <c r="N358" s="40"/>
    </row>
    <row r="359">
      <c r="C359" s="43"/>
      <c r="D359" s="44"/>
      <c r="L359" s="40"/>
      <c r="M359" s="40"/>
      <c r="N359" s="40"/>
    </row>
    <row r="360">
      <c r="C360" s="43"/>
      <c r="D360" s="44"/>
      <c r="L360" s="40"/>
      <c r="M360" s="40"/>
      <c r="N360" s="40"/>
    </row>
    <row r="361">
      <c r="C361" s="43"/>
      <c r="D361" s="44"/>
      <c r="L361" s="40"/>
      <c r="M361" s="40"/>
      <c r="N361" s="40"/>
    </row>
    <row r="362">
      <c r="C362" s="43"/>
      <c r="D362" s="44"/>
      <c r="L362" s="40"/>
      <c r="M362" s="40"/>
      <c r="N362" s="40"/>
    </row>
    <row r="363">
      <c r="C363" s="43"/>
      <c r="D363" s="44"/>
      <c r="L363" s="40"/>
      <c r="M363" s="40"/>
      <c r="N363" s="40"/>
    </row>
    <row r="364">
      <c r="C364" s="43"/>
      <c r="D364" s="44"/>
      <c r="L364" s="40"/>
      <c r="M364" s="40"/>
      <c r="N364" s="40"/>
    </row>
    <row r="365">
      <c r="C365" s="43"/>
      <c r="D365" s="44"/>
      <c r="L365" s="40"/>
      <c r="M365" s="40"/>
      <c r="N365" s="40"/>
    </row>
    <row r="366">
      <c r="C366" s="43"/>
      <c r="D366" s="44"/>
      <c r="L366" s="40"/>
      <c r="M366" s="40"/>
      <c r="N366" s="40"/>
    </row>
    <row r="367">
      <c r="C367" s="43"/>
      <c r="D367" s="44"/>
      <c r="L367" s="40"/>
      <c r="M367" s="40"/>
      <c r="N367" s="40"/>
    </row>
    <row r="368">
      <c r="C368" s="43"/>
      <c r="D368" s="44"/>
      <c r="L368" s="40"/>
      <c r="M368" s="40"/>
      <c r="N368" s="40"/>
    </row>
    <row r="369">
      <c r="C369" s="43"/>
      <c r="D369" s="44"/>
      <c r="L369" s="40"/>
      <c r="M369" s="40"/>
      <c r="N369" s="40"/>
    </row>
    <row r="370">
      <c r="C370" s="43"/>
      <c r="D370" s="44"/>
      <c r="L370" s="40"/>
      <c r="M370" s="40"/>
      <c r="N370" s="40"/>
    </row>
    <row r="371">
      <c r="C371" s="43"/>
      <c r="D371" s="44"/>
      <c r="L371" s="40"/>
      <c r="M371" s="40"/>
      <c r="N371" s="40"/>
    </row>
    <row r="372">
      <c r="C372" s="43"/>
      <c r="D372" s="44"/>
      <c r="L372" s="40"/>
      <c r="M372" s="40"/>
      <c r="N372" s="40"/>
    </row>
    <row r="373">
      <c r="C373" s="43"/>
      <c r="D373" s="44"/>
      <c r="L373" s="40"/>
      <c r="M373" s="40"/>
      <c r="N373" s="40"/>
    </row>
    <row r="374">
      <c r="C374" s="43"/>
      <c r="D374" s="44"/>
      <c r="L374" s="40"/>
      <c r="M374" s="40"/>
      <c r="N374" s="40"/>
    </row>
    <row r="375">
      <c r="C375" s="43"/>
      <c r="D375" s="44"/>
      <c r="L375" s="40"/>
      <c r="M375" s="40"/>
      <c r="N375" s="40"/>
    </row>
    <row r="376">
      <c r="C376" s="43"/>
      <c r="D376" s="44"/>
      <c r="L376" s="40"/>
      <c r="M376" s="40"/>
      <c r="N376" s="40"/>
    </row>
    <row r="377">
      <c r="C377" s="43"/>
      <c r="D377" s="44"/>
      <c r="L377" s="40"/>
      <c r="M377" s="40"/>
      <c r="N377" s="40"/>
    </row>
    <row r="378">
      <c r="C378" s="43"/>
      <c r="D378" s="44"/>
      <c r="L378" s="40"/>
      <c r="M378" s="40"/>
      <c r="N378" s="40"/>
    </row>
    <row r="379">
      <c r="C379" s="43"/>
      <c r="D379" s="44"/>
      <c r="L379" s="40"/>
      <c r="M379" s="40"/>
      <c r="N379" s="40"/>
    </row>
    <row r="380">
      <c r="C380" s="43"/>
      <c r="D380" s="44"/>
      <c r="L380" s="40"/>
      <c r="M380" s="40"/>
      <c r="N380" s="40"/>
    </row>
    <row r="381">
      <c r="C381" s="43"/>
      <c r="D381" s="44"/>
      <c r="L381" s="40"/>
      <c r="M381" s="40"/>
      <c r="N381" s="40"/>
    </row>
    <row r="382">
      <c r="C382" s="43"/>
      <c r="D382" s="44"/>
      <c r="L382" s="40"/>
      <c r="M382" s="40"/>
      <c r="N382" s="40"/>
    </row>
    <row r="383">
      <c r="C383" s="43"/>
      <c r="D383" s="44"/>
      <c r="L383" s="40"/>
      <c r="M383" s="40"/>
      <c r="N383" s="40"/>
    </row>
    <row r="384">
      <c r="C384" s="43"/>
      <c r="D384" s="44"/>
      <c r="L384" s="40"/>
      <c r="M384" s="40"/>
      <c r="N384" s="40"/>
    </row>
    <row r="385">
      <c r="C385" s="43"/>
      <c r="D385" s="44"/>
      <c r="L385" s="40"/>
      <c r="M385" s="40"/>
      <c r="N385" s="40"/>
    </row>
    <row r="386">
      <c r="C386" s="43"/>
      <c r="D386" s="44"/>
      <c r="L386" s="40"/>
      <c r="M386" s="40"/>
      <c r="N386" s="40"/>
    </row>
    <row r="387">
      <c r="C387" s="43"/>
      <c r="D387" s="44"/>
      <c r="L387" s="40"/>
      <c r="M387" s="40"/>
      <c r="N387" s="40"/>
    </row>
    <row r="388">
      <c r="C388" s="43"/>
      <c r="D388" s="44"/>
      <c r="L388" s="40"/>
      <c r="M388" s="40"/>
      <c r="N388" s="40"/>
    </row>
    <row r="389">
      <c r="C389" s="43"/>
      <c r="D389" s="44"/>
      <c r="L389" s="40"/>
      <c r="M389" s="40"/>
      <c r="N389" s="40"/>
    </row>
    <row r="390">
      <c r="C390" s="43"/>
      <c r="D390" s="44"/>
      <c r="L390" s="40"/>
      <c r="M390" s="40"/>
      <c r="N390" s="40"/>
    </row>
    <row r="391">
      <c r="C391" s="43"/>
      <c r="D391" s="44"/>
      <c r="L391" s="40"/>
      <c r="M391" s="40"/>
      <c r="N391" s="40"/>
    </row>
    <row r="392">
      <c r="C392" s="43"/>
      <c r="D392" s="44"/>
      <c r="L392" s="40"/>
      <c r="M392" s="40"/>
      <c r="N392" s="40"/>
    </row>
    <row r="393">
      <c r="C393" s="43"/>
      <c r="D393" s="44"/>
      <c r="L393" s="40"/>
      <c r="M393" s="40"/>
      <c r="N393" s="40"/>
    </row>
    <row r="394">
      <c r="C394" s="43"/>
      <c r="D394" s="44"/>
      <c r="L394" s="40"/>
      <c r="M394" s="40"/>
      <c r="N394" s="40"/>
    </row>
    <row r="395">
      <c r="C395" s="43"/>
      <c r="D395" s="44"/>
      <c r="L395" s="40"/>
      <c r="M395" s="40"/>
      <c r="N395" s="40"/>
    </row>
    <row r="396">
      <c r="C396" s="43"/>
      <c r="D396" s="44"/>
      <c r="L396" s="40"/>
      <c r="M396" s="40"/>
      <c r="N396" s="40"/>
    </row>
    <row r="397">
      <c r="C397" s="43"/>
      <c r="D397" s="44"/>
      <c r="L397" s="40"/>
      <c r="M397" s="40"/>
      <c r="N397" s="40"/>
    </row>
    <row r="398">
      <c r="C398" s="43"/>
      <c r="D398" s="44"/>
      <c r="L398" s="40"/>
      <c r="M398" s="40"/>
      <c r="N398" s="40"/>
    </row>
    <row r="399">
      <c r="C399" s="43"/>
      <c r="D399" s="44"/>
      <c r="L399" s="40"/>
      <c r="M399" s="40"/>
      <c r="N399" s="40"/>
    </row>
    <row r="400">
      <c r="C400" s="43"/>
      <c r="D400" s="44"/>
      <c r="L400" s="40"/>
      <c r="M400" s="40"/>
      <c r="N400" s="40"/>
    </row>
    <row r="401">
      <c r="C401" s="43"/>
      <c r="D401" s="44"/>
      <c r="L401" s="40"/>
      <c r="M401" s="40"/>
      <c r="N401" s="40"/>
    </row>
    <row r="402">
      <c r="C402" s="43"/>
      <c r="D402" s="44"/>
      <c r="L402" s="40"/>
      <c r="M402" s="40"/>
      <c r="N402" s="40"/>
    </row>
    <row r="403">
      <c r="C403" s="43"/>
      <c r="D403" s="44"/>
      <c r="L403" s="40"/>
      <c r="M403" s="40"/>
      <c r="N403" s="40"/>
    </row>
    <row r="404">
      <c r="C404" s="43"/>
      <c r="D404" s="44"/>
      <c r="L404" s="40"/>
      <c r="M404" s="40"/>
      <c r="N404" s="40"/>
    </row>
    <row r="405">
      <c r="C405" s="43"/>
      <c r="D405" s="44"/>
      <c r="L405" s="40"/>
      <c r="M405" s="40"/>
      <c r="N405" s="40"/>
    </row>
    <row r="406">
      <c r="C406" s="43"/>
      <c r="D406" s="44"/>
      <c r="L406" s="40"/>
      <c r="M406" s="40"/>
      <c r="N406" s="40"/>
    </row>
    <row r="407">
      <c r="C407" s="43"/>
      <c r="D407" s="44"/>
      <c r="L407" s="40"/>
      <c r="M407" s="40"/>
      <c r="N407" s="40"/>
    </row>
    <row r="408">
      <c r="C408" s="43"/>
      <c r="D408" s="44"/>
      <c r="L408" s="40"/>
      <c r="M408" s="40"/>
      <c r="N408" s="40"/>
    </row>
    <row r="409">
      <c r="C409" s="43"/>
      <c r="D409" s="44"/>
      <c r="L409" s="40"/>
      <c r="M409" s="40"/>
      <c r="N409" s="40"/>
    </row>
    <row r="410">
      <c r="C410" s="43"/>
      <c r="D410" s="44"/>
      <c r="L410" s="40"/>
      <c r="M410" s="40"/>
      <c r="N410" s="40"/>
    </row>
    <row r="411">
      <c r="C411" s="43"/>
      <c r="D411" s="44"/>
      <c r="L411" s="40"/>
      <c r="M411" s="40"/>
      <c r="N411" s="40"/>
    </row>
    <row r="412">
      <c r="C412" s="43"/>
      <c r="D412" s="44"/>
      <c r="L412" s="40"/>
      <c r="M412" s="40"/>
      <c r="N412" s="40"/>
    </row>
    <row r="413">
      <c r="C413" s="43"/>
      <c r="D413" s="44"/>
      <c r="L413" s="40"/>
      <c r="M413" s="40"/>
      <c r="N413" s="40"/>
    </row>
    <row r="414">
      <c r="C414" s="43"/>
      <c r="D414" s="44"/>
      <c r="L414" s="40"/>
      <c r="M414" s="40"/>
      <c r="N414" s="40"/>
    </row>
    <row r="415">
      <c r="C415" s="43"/>
      <c r="D415" s="44"/>
      <c r="L415" s="40"/>
      <c r="M415" s="40"/>
      <c r="N415" s="40"/>
    </row>
    <row r="416">
      <c r="C416" s="43"/>
      <c r="D416" s="44"/>
      <c r="L416" s="40"/>
      <c r="M416" s="40"/>
      <c r="N416" s="40"/>
    </row>
    <row r="417">
      <c r="C417" s="43"/>
      <c r="D417" s="44"/>
      <c r="L417" s="40"/>
      <c r="M417" s="40"/>
      <c r="N417" s="40"/>
    </row>
    <row r="418">
      <c r="C418" s="43"/>
      <c r="D418" s="44"/>
      <c r="L418" s="40"/>
      <c r="M418" s="40"/>
      <c r="N418" s="40"/>
    </row>
    <row r="419">
      <c r="C419" s="43"/>
      <c r="D419" s="44"/>
      <c r="L419" s="40"/>
      <c r="M419" s="40"/>
      <c r="N419" s="40"/>
    </row>
    <row r="420">
      <c r="C420" s="43"/>
      <c r="D420" s="44"/>
      <c r="L420" s="40"/>
      <c r="M420" s="40"/>
      <c r="N420" s="40"/>
    </row>
    <row r="421">
      <c r="C421" s="43"/>
      <c r="D421" s="44"/>
      <c r="L421" s="40"/>
      <c r="M421" s="40"/>
      <c r="N421" s="40"/>
    </row>
    <row r="422">
      <c r="C422" s="43"/>
      <c r="D422" s="44"/>
      <c r="L422" s="40"/>
      <c r="M422" s="40"/>
      <c r="N422" s="40"/>
    </row>
    <row r="423">
      <c r="C423" s="43"/>
      <c r="D423" s="44"/>
      <c r="L423" s="40"/>
      <c r="M423" s="40"/>
      <c r="N423" s="40"/>
    </row>
    <row r="424">
      <c r="C424" s="43"/>
      <c r="D424" s="44"/>
      <c r="L424" s="40"/>
      <c r="M424" s="40"/>
      <c r="N424" s="40"/>
    </row>
    <row r="425">
      <c r="C425" s="43"/>
      <c r="D425" s="44"/>
      <c r="L425" s="40"/>
      <c r="M425" s="40"/>
      <c r="N425" s="40"/>
    </row>
    <row r="426">
      <c r="C426" s="43"/>
      <c r="D426" s="44"/>
      <c r="L426" s="40"/>
      <c r="M426" s="40"/>
      <c r="N426" s="40"/>
    </row>
    <row r="427">
      <c r="C427" s="43"/>
      <c r="D427" s="44"/>
      <c r="L427" s="40"/>
      <c r="M427" s="40"/>
      <c r="N427" s="40"/>
    </row>
    <row r="428">
      <c r="C428" s="43"/>
      <c r="D428" s="44"/>
      <c r="L428" s="40"/>
      <c r="M428" s="40"/>
      <c r="N428" s="40"/>
    </row>
    <row r="429">
      <c r="C429" s="43"/>
      <c r="D429" s="44"/>
      <c r="L429" s="40"/>
      <c r="M429" s="40"/>
      <c r="N429" s="40"/>
    </row>
    <row r="430">
      <c r="C430" s="43"/>
      <c r="D430" s="44"/>
      <c r="L430" s="40"/>
      <c r="M430" s="40"/>
      <c r="N430" s="40"/>
    </row>
    <row r="431">
      <c r="C431" s="43"/>
      <c r="D431" s="44"/>
      <c r="L431" s="40"/>
      <c r="M431" s="40"/>
      <c r="N431" s="40"/>
    </row>
    <row r="432">
      <c r="C432" s="43"/>
      <c r="D432" s="44"/>
      <c r="L432" s="40"/>
      <c r="M432" s="40"/>
      <c r="N432" s="40"/>
    </row>
    <row r="433">
      <c r="C433" s="43"/>
      <c r="D433" s="44"/>
      <c r="L433" s="40"/>
      <c r="M433" s="40"/>
      <c r="N433" s="40"/>
    </row>
    <row r="434">
      <c r="C434" s="43"/>
      <c r="D434" s="44"/>
      <c r="L434" s="40"/>
      <c r="M434" s="40"/>
      <c r="N434" s="40"/>
    </row>
    <row r="435">
      <c r="C435" s="43"/>
      <c r="D435" s="44"/>
      <c r="L435" s="40"/>
      <c r="M435" s="40"/>
      <c r="N435" s="40"/>
    </row>
    <row r="436">
      <c r="C436" s="43"/>
      <c r="D436" s="44"/>
      <c r="L436" s="40"/>
      <c r="M436" s="40"/>
      <c r="N436" s="40"/>
    </row>
    <row r="437">
      <c r="C437" s="43"/>
      <c r="D437" s="44"/>
      <c r="L437" s="40"/>
      <c r="M437" s="40"/>
      <c r="N437" s="40"/>
    </row>
    <row r="438">
      <c r="C438" s="43"/>
      <c r="D438" s="44"/>
      <c r="L438" s="40"/>
      <c r="M438" s="40"/>
      <c r="N438" s="40"/>
    </row>
    <row r="439">
      <c r="C439" s="43"/>
      <c r="D439" s="44"/>
      <c r="L439" s="40"/>
      <c r="M439" s="40"/>
      <c r="N439" s="40"/>
    </row>
    <row r="440">
      <c r="C440" s="43"/>
      <c r="D440" s="44"/>
      <c r="L440" s="40"/>
      <c r="M440" s="40"/>
      <c r="N440" s="40"/>
    </row>
    <row r="441">
      <c r="C441" s="43"/>
      <c r="D441" s="44"/>
      <c r="L441" s="40"/>
      <c r="M441" s="40"/>
      <c r="N441" s="40"/>
    </row>
    <row r="442">
      <c r="C442" s="43"/>
      <c r="D442" s="44"/>
      <c r="L442" s="40"/>
      <c r="M442" s="40"/>
      <c r="N442" s="40"/>
    </row>
    <row r="443">
      <c r="C443" s="43"/>
      <c r="D443" s="44"/>
      <c r="L443" s="40"/>
      <c r="M443" s="40"/>
      <c r="N443" s="40"/>
    </row>
    <row r="444">
      <c r="C444" s="43"/>
      <c r="D444" s="44"/>
      <c r="L444" s="40"/>
      <c r="M444" s="40"/>
      <c r="N444" s="40"/>
    </row>
    <row r="445">
      <c r="C445" s="43"/>
      <c r="D445" s="44"/>
      <c r="L445" s="40"/>
      <c r="M445" s="40"/>
      <c r="N445" s="40"/>
    </row>
    <row r="446">
      <c r="C446" s="43"/>
      <c r="D446" s="44"/>
      <c r="L446" s="40"/>
      <c r="M446" s="40"/>
      <c r="N446" s="40"/>
    </row>
    <row r="447">
      <c r="C447" s="43"/>
      <c r="D447" s="44"/>
      <c r="L447" s="40"/>
      <c r="M447" s="40"/>
      <c r="N447" s="40"/>
    </row>
    <row r="448">
      <c r="C448" s="43"/>
      <c r="D448" s="44"/>
      <c r="L448" s="40"/>
      <c r="M448" s="40"/>
      <c r="N448" s="40"/>
    </row>
    <row r="449">
      <c r="C449" s="43"/>
      <c r="D449" s="44"/>
      <c r="L449" s="40"/>
      <c r="M449" s="40"/>
      <c r="N449" s="40"/>
    </row>
    <row r="450">
      <c r="C450" s="43"/>
      <c r="D450" s="44"/>
      <c r="L450" s="40"/>
      <c r="M450" s="40"/>
      <c r="N450" s="40"/>
    </row>
    <row r="451">
      <c r="C451" s="43"/>
      <c r="D451" s="44"/>
      <c r="L451" s="40"/>
      <c r="M451" s="40"/>
      <c r="N451" s="40"/>
    </row>
    <row r="452">
      <c r="C452" s="43"/>
      <c r="D452" s="44"/>
      <c r="L452" s="40"/>
      <c r="M452" s="40"/>
      <c r="N452" s="40"/>
    </row>
    <row r="453">
      <c r="C453" s="43"/>
      <c r="D453" s="44"/>
      <c r="L453" s="40"/>
      <c r="M453" s="40"/>
      <c r="N453" s="40"/>
    </row>
    <row r="454">
      <c r="C454" s="43"/>
      <c r="D454" s="44"/>
      <c r="L454" s="40"/>
      <c r="M454" s="40"/>
      <c r="N454" s="40"/>
    </row>
    <row r="455">
      <c r="C455" s="43"/>
      <c r="D455" s="44"/>
      <c r="L455" s="40"/>
      <c r="M455" s="40"/>
      <c r="N455" s="40"/>
    </row>
    <row r="456">
      <c r="C456" s="43"/>
      <c r="D456" s="44"/>
      <c r="L456" s="40"/>
      <c r="M456" s="40"/>
      <c r="N456" s="40"/>
    </row>
    <row r="457">
      <c r="C457" s="43"/>
      <c r="D457" s="44"/>
      <c r="L457" s="40"/>
      <c r="M457" s="40"/>
      <c r="N457" s="40"/>
    </row>
    <row r="458">
      <c r="C458" s="43"/>
      <c r="D458" s="44"/>
      <c r="L458" s="40"/>
      <c r="M458" s="40"/>
      <c r="N458" s="40"/>
    </row>
    <row r="459">
      <c r="C459" s="43"/>
      <c r="D459" s="44"/>
      <c r="L459" s="40"/>
      <c r="M459" s="40"/>
      <c r="N459" s="40"/>
    </row>
    <row r="460">
      <c r="C460" s="43"/>
      <c r="D460" s="44"/>
      <c r="L460" s="40"/>
      <c r="M460" s="40"/>
      <c r="N460" s="40"/>
    </row>
    <row r="461">
      <c r="C461" s="43"/>
      <c r="D461" s="44"/>
      <c r="L461" s="40"/>
      <c r="M461" s="40"/>
      <c r="N461" s="40"/>
    </row>
    <row r="462">
      <c r="C462" s="43"/>
      <c r="D462" s="44"/>
      <c r="L462" s="40"/>
      <c r="M462" s="40"/>
      <c r="N462" s="40"/>
    </row>
    <row r="463">
      <c r="C463" s="43"/>
      <c r="D463" s="44"/>
      <c r="L463" s="40"/>
      <c r="M463" s="40"/>
      <c r="N463" s="40"/>
    </row>
    <row r="464">
      <c r="C464" s="43"/>
      <c r="D464" s="44"/>
      <c r="L464" s="40"/>
      <c r="M464" s="40"/>
      <c r="N464" s="40"/>
    </row>
    <row r="465">
      <c r="C465" s="43"/>
      <c r="D465" s="44"/>
      <c r="L465" s="40"/>
      <c r="M465" s="40"/>
      <c r="N465" s="40"/>
    </row>
    <row r="466">
      <c r="C466" s="43"/>
      <c r="D466" s="44"/>
      <c r="L466" s="40"/>
      <c r="M466" s="40"/>
      <c r="N466" s="40"/>
    </row>
    <row r="467">
      <c r="C467" s="43"/>
      <c r="D467" s="44"/>
      <c r="L467" s="40"/>
      <c r="M467" s="40"/>
      <c r="N467" s="40"/>
    </row>
    <row r="468">
      <c r="C468" s="43"/>
      <c r="D468" s="44"/>
      <c r="L468" s="40"/>
      <c r="M468" s="40"/>
      <c r="N468" s="40"/>
    </row>
    <row r="469">
      <c r="C469" s="43"/>
      <c r="D469" s="44"/>
      <c r="L469" s="40"/>
      <c r="M469" s="40"/>
      <c r="N469" s="40"/>
    </row>
    <row r="470">
      <c r="C470" s="43"/>
      <c r="D470" s="44"/>
      <c r="L470" s="40"/>
      <c r="M470" s="40"/>
      <c r="N470" s="40"/>
    </row>
    <row r="471">
      <c r="C471" s="43"/>
      <c r="D471" s="44"/>
      <c r="L471" s="40"/>
      <c r="M471" s="40"/>
      <c r="N471" s="40"/>
    </row>
    <row r="472">
      <c r="C472" s="43"/>
      <c r="D472" s="44"/>
      <c r="L472" s="40"/>
      <c r="M472" s="40"/>
      <c r="N472" s="40"/>
    </row>
    <row r="473">
      <c r="C473" s="43"/>
      <c r="D473" s="44"/>
      <c r="L473" s="40"/>
      <c r="M473" s="40"/>
      <c r="N473" s="40"/>
    </row>
    <row r="474">
      <c r="C474" s="43"/>
      <c r="D474" s="44"/>
      <c r="L474" s="40"/>
      <c r="M474" s="40"/>
      <c r="N474" s="40"/>
    </row>
    <row r="475">
      <c r="C475" s="43"/>
      <c r="D475" s="44"/>
      <c r="L475" s="40"/>
      <c r="M475" s="40"/>
      <c r="N475" s="40"/>
    </row>
    <row r="476">
      <c r="C476" s="43"/>
      <c r="D476" s="44"/>
      <c r="L476" s="40"/>
      <c r="M476" s="40"/>
      <c r="N476" s="40"/>
    </row>
    <row r="477">
      <c r="C477" s="43"/>
      <c r="D477" s="44"/>
      <c r="L477" s="40"/>
      <c r="M477" s="40"/>
      <c r="N477" s="40"/>
    </row>
    <row r="478">
      <c r="C478" s="43"/>
      <c r="D478" s="44"/>
      <c r="L478" s="40"/>
      <c r="M478" s="40"/>
      <c r="N478" s="40"/>
    </row>
    <row r="479">
      <c r="C479" s="43"/>
      <c r="D479" s="44"/>
      <c r="L479" s="40"/>
      <c r="M479" s="40"/>
      <c r="N479" s="40"/>
    </row>
    <row r="480">
      <c r="C480" s="43"/>
      <c r="D480" s="44"/>
      <c r="L480" s="40"/>
      <c r="M480" s="40"/>
      <c r="N480" s="40"/>
    </row>
    <row r="481">
      <c r="C481" s="43"/>
      <c r="D481" s="44"/>
      <c r="L481" s="40"/>
      <c r="M481" s="40"/>
      <c r="N481" s="40"/>
    </row>
    <row r="482">
      <c r="C482" s="43"/>
      <c r="D482" s="44"/>
      <c r="L482" s="40"/>
      <c r="M482" s="40"/>
      <c r="N482" s="40"/>
    </row>
    <row r="483">
      <c r="C483" s="43"/>
      <c r="D483" s="44"/>
      <c r="L483" s="40"/>
      <c r="M483" s="40"/>
      <c r="N483" s="40"/>
    </row>
    <row r="484">
      <c r="C484" s="43"/>
      <c r="D484" s="44"/>
      <c r="L484" s="40"/>
      <c r="M484" s="40"/>
      <c r="N484" s="40"/>
    </row>
    <row r="485">
      <c r="C485" s="43"/>
      <c r="D485" s="44"/>
      <c r="L485" s="40"/>
      <c r="M485" s="40"/>
      <c r="N485" s="40"/>
    </row>
    <row r="486">
      <c r="C486" s="43"/>
      <c r="D486" s="44"/>
      <c r="L486" s="40"/>
      <c r="M486" s="40"/>
      <c r="N486" s="40"/>
    </row>
    <row r="487">
      <c r="C487" s="43"/>
      <c r="D487" s="44"/>
      <c r="L487" s="40"/>
      <c r="M487" s="40"/>
      <c r="N487" s="40"/>
    </row>
    <row r="488">
      <c r="C488" s="43"/>
      <c r="D488" s="44"/>
      <c r="L488" s="40"/>
      <c r="M488" s="40"/>
      <c r="N488" s="40"/>
    </row>
    <row r="489">
      <c r="C489" s="43"/>
      <c r="D489" s="44"/>
      <c r="L489" s="40"/>
      <c r="M489" s="40"/>
      <c r="N489" s="40"/>
    </row>
    <row r="490">
      <c r="C490" s="43"/>
      <c r="D490" s="44"/>
      <c r="L490" s="40"/>
      <c r="M490" s="40"/>
      <c r="N490" s="40"/>
    </row>
    <row r="491">
      <c r="C491" s="43"/>
      <c r="D491" s="44"/>
      <c r="L491" s="40"/>
      <c r="M491" s="40"/>
      <c r="N491" s="40"/>
    </row>
    <row r="492">
      <c r="C492" s="43"/>
      <c r="D492" s="44"/>
      <c r="L492" s="40"/>
      <c r="M492" s="40"/>
      <c r="N492" s="40"/>
    </row>
    <row r="493">
      <c r="C493" s="43"/>
      <c r="D493" s="44"/>
      <c r="L493" s="40"/>
      <c r="M493" s="40"/>
      <c r="N493" s="40"/>
    </row>
    <row r="494">
      <c r="C494" s="43"/>
      <c r="D494" s="44"/>
      <c r="L494" s="40"/>
      <c r="M494" s="40"/>
      <c r="N494" s="40"/>
    </row>
    <row r="495">
      <c r="C495" s="43"/>
      <c r="D495" s="44"/>
      <c r="L495" s="40"/>
      <c r="M495" s="40"/>
      <c r="N495" s="40"/>
    </row>
    <row r="496">
      <c r="C496" s="43"/>
      <c r="D496" s="44"/>
      <c r="L496" s="40"/>
      <c r="M496" s="40"/>
      <c r="N496" s="40"/>
    </row>
    <row r="497">
      <c r="C497" s="43"/>
      <c r="D497" s="44"/>
      <c r="L497" s="40"/>
      <c r="M497" s="40"/>
      <c r="N497" s="40"/>
    </row>
    <row r="498">
      <c r="C498" s="43"/>
      <c r="D498" s="44"/>
      <c r="L498" s="40"/>
      <c r="M498" s="40"/>
      <c r="N498" s="40"/>
    </row>
    <row r="499">
      <c r="C499" s="43"/>
      <c r="D499" s="44"/>
      <c r="L499" s="40"/>
      <c r="M499" s="40"/>
      <c r="N499" s="40"/>
    </row>
    <row r="500">
      <c r="C500" s="43"/>
      <c r="D500" s="44"/>
      <c r="L500" s="40"/>
      <c r="M500" s="40"/>
      <c r="N500" s="40"/>
    </row>
    <row r="501">
      <c r="C501" s="43"/>
      <c r="D501" s="44"/>
      <c r="L501" s="40"/>
      <c r="M501" s="40"/>
      <c r="N501" s="40"/>
    </row>
    <row r="502">
      <c r="C502" s="43"/>
      <c r="D502" s="44"/>
      <c r="L502" s="40"/>
      <c r="M502" s="40"/>
      <c r="N502" s="40"/>
    </row>
    <row r="503">
      <c r="C503" s="43"/>
      <c r="D503" s="44"/>
      <c r="L503" s="40"/>
      <c r="M503" s="40"/>
      <c r="N503" s="40"/>
    </row>
    <row r="504">
      <c r="C504" s="43"/>
      <c r="D504" s="44"/>
      <c r="L504" s="40"/>
      <c r="M504" s="40"/>
      <c r="N504" s="40"/>
    </row>
    <row r="505">
      <c r="C505" s="43"/>
      <c r="D505" s="44"/>
      <c r="L505" s="40"/>
      <c r="M505" s="40"/>
      <c r="N505" s="40"/>
    </row>
    <row r="506">
      <c r="C506" s="43"/>
      <c r="D506" s="44"/>
      <c r="L506" s="40"/>
      <c r="M506" s="40"/>
      <c r="N506" s="40"/>
    </row>
    <row r="507">
      <c r="C507" s="43"/>
      <c r="D507" s="44"/>
      <c r="L507" s="40"/>
      <c r="M507" s="40"/>
      <c r="N507" s="40"/>
    </row>
    <row r="508">
      <c r="C508" s="43"/>
      <c r="D508" s="44"/>
      <c r="L508" s="40"/>
      <c r="M508" s="40"/>
      <c r="N508" s="40"/>
    </row>
    <row r="509">
      <c r="C509" s="43"/>
      <c r="D509" s="44"/>
      <c r="L509" s="40"/>
      <c r="M509" s="40"/>
      <c r="N509" s="40"/>
    </row>
    <row r="510">
      <c r="C510" s="43"/>
      <c r="D510" s="44"/>
      <c r="L510" s="40"/>
      <c r="M510" s="40"/>
      <c r="N510" s="40"/>
    </row>
    <row r="511">
      <c r="C511" s="43"/>
      <c r="D511" s="44"/>
      <c r="L511" s="40"/>
      <c r="M511" s="40"/>
      <c r="N511" s="40"/>
    </row>
    <row r="512">
      <c r="C512" s="43"/>
      <c r="D512" s="44"/>
      <c r="L512" s="40"/>
      <c r="M512" s="40"/>
      <c r="N512" s="40"/>
    </row>
    <row r="513">
      <c r="C513" s="43"/>
      <c r="D513" s="44"/>
      <c r="L513" s="40"/>
      <c r="M513" s="40"/>
      <c r="N513" s="40"/>
    </row>
    <row r="514">
      <c r="C514" s="43"/>
      <c r="D514" s="44"/>
      <c r="L514" s="40"/>
      <c r="M514" s="40"/>
      <c r="N514" s="40"/>
    </row>
    <row r="515">
      <c r="C515" s="43"/>
      <c r="D515" s="44"/>
      <c r="L515" s="40"/>
      <c r="M515" s="40"/>
      <c r="N515" s="40"/>
    </row>
    <row r="516">
      <c r="C516" s="43"/>
      <c r="D516" s="44"/>
      <c r="L516" s="40"/>
      <c r="M516" s="40"/>
      <c r="N516" s="40"/>
    </row>
    <row r="517">
      <c r="C517" s="43"/>
      <c r="D517" s="44"/>
      <c r="L517" s="40"/>
      <c r="M517" s="40"/>
      <c r="N517" s="40"/>
    </row>
    <row r="518">
      <c r="C518" s="43"/>
      <c r="D518" s="44"/>
      <c r="L518" s="40"/>
      <c r="M518" s="40"/>
      <c r="N518" s="40"/>
    </row>
    <row r="519">
      <c r="C519" s="43"/>
      <c r="D519" s="44"/>
      <c r="L519" s="40"/>
      <c r="M519" s="40"/>
      <c r="N519" s="40"/>
    </row>
    <row r="520">
      <c r="C520" s="43"/>
      <c r="D520" s="44"/>
      <c r="L520" s="40"/>
      <c r="M520" s="40"/>
      <c r="N520" s="40"/>
    </row>
    <row r="521">
      <c r="C521" s="43"/>
      <c r="D521" s="44"/>
      <c r="L521" s="40"/>
      <c r="M521" s="40"/>
      <c r="N521" s="40"/>
    </row>
    <row r="522">
      <c r="C522" s="43"/>
      <c r="D522" s="44"/>
      <c r="L522" s="40"/>
      <c r="M522" s="40"/>
      <c r="N522" s="40"/>
    </row>
    <row r="523">
      <c r="C523" s="43"/>
      <c r="D523" s="44"/>
      <c r="L523" s="40"/>
      <c r="M523" s="40"/>
      <c r="N523" s="40"/>
    </row>
    <row r="524">
      <c r="C524" s="43"/>
      <c r="D524" s="44"/>
      <c r="L524" s="40"/>
      <c r="M524" s="40"/>
      <c r="N524" s="40"/>
    </row>
    <row r="525">
      <c r="C525" s="43"/>
      <c r="D525" s="44"/>
      <c r="L525" s="40"/>
      <c r="M525" s="40"/>
      <c r="N525" s="40"/>
    </row>
    <row r="526">
      <c r="C526" s="43"/>
      <c r="D526" s="44"/>
      <c r="L526" s="40"/>
      <c r="M526" s="40"/>
      <c r="N526" s="40"/>
    </row>
    <row r="527">
      <c r="C527" s="43"/>
      <c r="D527" s="44"/>
      <c r="L527" s="40"/>
      <c r="M527" s="40"/>
      <c r="N527" s="40"/>
    </row>
    <row r="528">
      <c r="C528" s="43"/>
      <c r="D528" s="44"/>
      <c r="L528" s="40"/>
      <c r="M528" s="40"/>
      <c r="N528" s="40"/>
    </row>
    <row r="529">
      <c r="C529" s="43"/>
      <c r="D529" s="44"/>
      <c r="L529" s="40"/>
      <c r="M529" s="40"/>
      <c r="N529" s="40"/>
    </row>
    <row r="530">
      <c r="C530" s="43"/>
      <c r="D530" s="44"/>
      <c r="L530" s="40"/>
      <c r="M530" s="40"/>
      <c r="N530" s="40"/>
    </row>
    <row r="531">
      <c r="C531" s="43"/>
      <c r="D531" s="44"/>
      <c r="L531" s="40"/>
      <c r="M531" s="40"/>
      <c r="N531" s="40"/>
    </row>
    <row r="532">
      <c r="C532" s="43"/>
      <c r="D532" s="44"/>
      <c r="L532" s="40"/>
      <c r="M532" s="40"/>
      <c r="N532" s="40"/>
    </row>
    <row r="533">
      <c r="C533" s="43"/>
      <c r="D533" s="44"/>
      <c r="L533" s="40"/>
      <c r="M533" s="40"/>
      <c r="N533" s="40"/>
    </row>
    <row r="534">
      <c r="C534" s="43"/>
      <c r="D534" s="44"/>
      <c r="L534" s="40"/>
      <c r="M534" s="40"/>
      <c r="N534" s="40"/>
    </row>
    <row r="535">
      <c r="C535" s="43"/>
      <c r="D535" s="44"/>
      <c r="L535" s="40"/>
      <c r="M535" s="40"/>
      <c r="N535" s="40"/>
    </row>
    <row r="536">
      <c r="C536" s="43"/>
      <c r="D536" s="44"/>
      <c r="L536" s="40"/>
      <c r="M536" s="40"/>
      <c r="N536" s="40"/>
    </row>
    <row r="537">
      <c r="C537" s="43"/>
      <c r="D537" s="44"/>
      <c r="L537" s="40"/>
      <c r="M537" s="40"/>
      <c r="N537" s="40"/>
    </row>
    <row r="538">
      <c r="C538" s="43"/>
      <c r="D538" s="44"/>
      <c r="L538" s="40"/>
      <c r="M538" s="40"/>
      <c r="N538" s="40"/>
    </row>
    <row r="539">
      <c r="C539" s="43"/>
      <c r="D539" s="44"/>
      <c r="L539" s="40"/>
      <c r="M539" s="40"/>
      <c r="N539" s="40"/>
    </row>
    <row r="540">
      <c r="C540" s="43"/>
      <c r="D540" s="44"/>
      <c r="L540" s="40"/>
      <c r="M540" s="40"/>
      <c r="N540" s="40"/>
    </row>
    <row r="541">
      <c r="C541" s="43"/>
      <c r="D541" s="44"/>
      <c r="L541" s="40"/>
      <c r="M541" s="40"/>
      <c r="N541" s="40"/>
    </row>
    <row r="542">
      <c r="C542" s="43"/>
      <c r="D542" s="44"/>
      <c r="L542" s="40"/>
      <c r="M542" s="40"/>
      <c r="N542" s="40"/>
    </row>
    <row r="543">
      <c r="C543" s="43"/>
      <c r="D543" s="44"/>
      <c r="L543" s="40"/>
      <c r="M543" s="40"/>
      <c r="N543" s="40"/>
    </row>
    <row r="544">
      <c r="C544" s="43"/>
      <c r="D544" s="44"/>
      <c r="L544" s="40"/>
      <c r="M544" s="40"/>
      <c r="N544" s="40"/>
    </row>
    <row r="545">
      <c r="C545" s="43"/>
      <c r="D545" s="44"/>
      <c r="L545" s="40"/>
      <c r="M545" s="40"/>
      <c r="N545" s="40"/>
    </row>
    <row r="546">
      <c r="C546" s="43"/>
      <c r="D546" s="44"/>
      <c r="L546" s="40"/>
      <c r="M546" s="40"/>
      <c r="N546" s="40"/>
    </row>
    <row r="547">
      <c r="C547" s="43"/>
      <c r="D547" s="44"/>
      <c r="L547" s="40"/>
      <c r="M547" s="40"/>
      <c r="N547" s="40"/>
    </row>
    <row r="548">
      <c r="C548" s="43"/>
      <c r="D548" s="44"/>
      <c r="L548" s="40"/>
      <c r="M548" s="40"/>
      <c r="N548" s="40"/>
    </row>
    <row r="549">
      <c r="C549" s="43"/>
      <c r="D549" s="44"/>
      <c r="L549" s="40"/>
      <c r="M549" s="40"/>
      <c r="N549" s="40"/>
    </row>
    <row r="550">
      <c r="C550" s="43"/>
      <c r="D550" s="44"/>
      <c r="L550" s="40"/>
      <c r="M550" s="40"/>
      <c r="N550" s="40"/>
    </row>
    <row r="551">
      <c r="C551" s="43"/>
      <c r="D551" s="44"/>
      <c r="L551" s="40"/>
      <c r="M551" s="40"/>
      <c r="N551" s="40"/>
    </row>
    <row r="552">
      <c r="C552" s="43"/>
      <c r="D552" s="44"/>
      <c r="L552" s="40"/>
      <c r="M552" s="40"/>
      <c r="N552" s="40"/>
    </row>
    <row r="553">
      <c r="C553" s="43"/>
      <c r="D553" s="44"/>
      <c r="L553" s="40"/>
      <c r="M553" s="40"/>
      <c r="N553" s="40"/>
    </row>
    <row r="554">
      <c r="C554" s="43"/>
      <c r="D554" s="44"/>
      <c r="L554" s="40"/>
      <c r="M554" s="40"/>
      <c r="N554" s="40"/>
    </row>
    <row r="555">
      <c r="C555" s="43"/>
      <c r="D555" s="44"/>
      <c r="L555" s="40"/>
      <c r="M555" s="40"/>
      <c r="N555" s="40"/>
    </row>
    <row r="556">
      <c r="C556" s="43"/>
      <c r="D556" s="44"/>
      <c r="L556" s="40"/>
      <c r="M556" s="40"/>
      <c r="N556" s="40"/>
    </row>
    <row r="557">
      <c r="C557" s="43"/>
      <c r="D557" s="44"/>
      <c r="L557" s="40"/>
      <c r="M557" s="40"/>
      <c r="N557" s="40"/>
    </row>
    <row r="558">
      <c r="C558" s="43"/>
      <c r="D558" s="44"/>
      <c r="L558" s="40"/>
      <c r="M558" s="40"/>
      <c r="N558" s="40"/>
    </row>
    <row r="559">
      <c r="C559" s="43"/>
      <c r="D559" s="44"/>
      <c r="L559" s="40"/>
      <c r="M559" s="40"/>
      <c r="N559" s="40"/>
    </row>
    <row r="560">
      <c r="C560" s="43"/>
      <c r="D560" s="44"/>
      <c r="L560" s="40"/>
      <c r="M560" s="40"/>
      <c r="N560" s="40"/>
    </row>
    <row r="561">
      <c r="C561" s="43"/>
      <c r="D561" s="44"/>
      <c r="L561" s="40"/>
      <c r="M561" s="40"/>
      <c r="N561" s="40"/>
    </row>
    <row r="562">
      <c r="C562" s="43"/>
      <c r="D562" s="44"/>
      <c r="L562" s="40"/>
      <c r="M562" s="40"/>
      <c r="N562" s="40"/>
    </row>
    <row r="563">
      <c r="C563" s="43"/>
      <c r="D563" s="44"/>
      <c r="L563" s="40"/>
      <c r="M563" s="40"/>
      <c r="N563" s="40"/>
    </row>
    <row r="564">
      <c r="C564" s="43"/>
      <c r="D564" s="44"/>
      <c r="L564" s="40"/>
      <c r="M564" s="40"/>
      <c r="N564" s="40"/>
    </row>
    <row r="565">
      <c r="C565" s="43"/>
      <c r="D565" s="44"/>
      <c r="L565" s="40"/>
      <c r="M565" s="40"/>
      <c r="N565" s="40"/>
    </row>
    <row r="566">
      <c r="C566" s="43"/>
      <c r="D566" s="44"/>
      <c r="L566" s="40"/>
      <c r="M566" s="40"/>
      <c r="N566" s="40"/>
    </row>
    <row r="567">
      <c r="C567" s="43"/>
      <c r="D567" s="44"/>
      <c r="L567" s="40"/>
      <c r="M567" s="40"/>
      <c r="N567" s="40"/>
    </row>
    <row r="568">
      <c r="C568" s="43"/>
      <c r="D568" s="44"/>
      <c r="L568" s="40"/>
      <c r="M568" s="40"/>
      <c r="N568" s="40"/>
    </row>
    <row r="569">
      <c r="C569" s="43"/>
      <c r="D569" s="44"/>
      <c r="L569" s="40"/>
      <c r="M569" s="40"/>
      <c r="N569" s="40"/>
    </row>
    <row r="570">
      <c r="C570" s="43"/>
      <c r="D570" s="44"/>
      <c r="L570" s="40"/>
      <c r="M570" s="40"/>
      <c r="N570" s="40"/>
    </row>
    <row r="571">
      <c r="C571" s="43"/>
      <c r="D571" s="44"/>
      <c r="L571" s="40"/>
      <c r="M571" s="40"/>
      <c r="N571" s="40"/>
    </row>
    <row r="572">
      <c r="C572" s="43"/>
      <c r="D572" s="44"/>
      <c r="L572" s="40"/>
      <c r="M572" s="40"/>
      <c r="N572" s="40"/>
    </row>
    <row r="573">
      <c r="C573" s="43"/>
      <c r="D573" s="44"/>
      <c r="L573" s="40"/>
      <c r="M573" s="40"/>
      <c r="N573" s="40"/>
    </row>
    <row r="574">
      <c r="C574" s="43"/>
      <c r="D574" s="44"/>
      <c r="L574" s="40"/>
      <c r="M574" s="40"/>
      <c r="N574" s="40"/>
    </row>
    <row r="575">
      <c r="C575" s="43"/>
      <c r="D575" s="44"/>
      <c r="L575" s="40"/>
      <c r="M575" s="40"/>
      <c r="N575" s="40"/>
    </row>
    <row r="576">
      <c r="C576" s="43"/>
      <c r="D576" s="44"/>
      <c r="L576" s="40"/>
      <c r="M576" s="40"/>
      <c r="N576" s="40"/>
    </row>
    <row r="577">
      <c r="C577" s="43"/>
      <c r="D577" s="44"/>
      <c r="L577" s="40"/>
      <c r="M577" s="40"/>
      <c r="N577" s="40"/>
    </row>
    <row r="578">
      <c r="C578" s="43"/>
      <c r="D578" s="44"/>
      <c r="L578" s="40"/>
      <c r="M578" s="40"/>
      <c r="N578" s="40"/>
    </row>
    <row r="579">
      <c r="C579" s="43"/>
      <c r="D579" s="44"/>
      <c r="L579" s="40"/>
      <c r="M579" s="40"/>
      <c r="N579" s="40"/>
    </row>
    <row r="580">
      <c r="C580" s="43"/>
      <c r="D580" s="44"/>
      <c r="L580" s="40"/>
      <c r="M580" s="40"/>
      <c r="N580" s="40"/>
    </row>
    <row r="581">
      <c r="C581" s="43"/>
      <c r="D581" s="44"/>
      <c r="L581" s="40"/>
      <c r="M581" s="40"/>
      <c r="N581" s="40"/>
    </row>
    <row r="582">
      <c r="C582" s="43"/>
      <c r="D582" s="44"/>
      <c r="L582" s="40"/>
      <c r="M582" s="40"/>
      <c r="N582" s="40"/>
    </row>
    <row r="583">
      <c r="C583" s="43"/>
      <c r="D583" s="44"/>
      <c r="L583" s="40"/>
      <c r="M583" s="40"/>
      <c r="N583" s="40"/>
    </row>
    <row r="584">
      <c r="C584" s="43"/>
      <c r="D584" s="44"/>
      <c r="L584" s="40"/>
      <c r="M584" s="40"/>
      <c r="N584" s="40"/>
    </row>
    <row r="585">
      <c r="C585" s="43"/>
      <c r="D585" s="44"/>
      <c r="L585" s="40"/>
      <c r="M585" s="40"/>
      <c r="N585" s="40"/>
    </row>
    <row r="586">
      <c r="C586" s="43"/>
      <c r="D586" s="44"/>
      <c r="L586" s="40"/>
      <c r="M586" s="40"/>
      <c r="N586" s="40"/>
    </row>
    <row r="587">
      <c r="C587" s="43"/>
      <c r="D587" s="44"/>
      <c r="L587" s="40"/>
      <c r="M587" s="40"/>
      <c r="N587" s="40"/>
    </row>
    <row r="588">
      <c r="C588" s="43"/>
      <c r="D588" s="44"/>
      <c r="L588" s="40"/>
      <c r="M588" s="40"/>
      <c r="N588" s="40"/>
    </row>
    <row r="589">
      <c r="C589" s="43"/>
      <c r="D589" s="44"/>
      <c r="L589" s="40"/>
      <c r="M589" s="40"/>
      <c r="N589" s="40"/>
    </row>
    <row r="590">
      <c r="C590" s="43"/>
      <c r="D590" s="44"/>
      <c r="L590" s="40"/>
      <c r="M590" s="40"/>
      <c r="N590" s="40"/>
    </row>
    <row r="591">
      <c r="C591" s="43"/>
      <c r="D591" s="44"/>
      <c r="L591" s="40"/>
      <c r="M591" s="40"/>
      <c r="N591" s="40"/>
    </row>
    <row r="592">
      <c r="C592" s="43"/>
      <c r="D592" s="44"/>
      <c r="L592" s="40"/>
      <c r="M592" s="40"/>
      <c r="N592" s="40"/>
    </row>
    <row r="593">
      <c r="C593" s="43"/>
      <c r="D593" s="44"/>
      <c r="L593" s="40"/>
      <c r="M593" s="40"/>
      <c r="N593" s="40"/>
    </row>
    <row r="594">
      <c r="C594" s="43"/>
      <c r="D594" s="44"/>
      <c r="L594" s="40"/>
      <c r="M594" s="40"/>
      <c r="N594" s="40"/>
    </row>
    <row r="595">
      <c r="C595" s="43"/>
      <c r="D595" s="44"/>
      <c r="L595" s="40"/>
      <c r="M595" s="40"/>
      <c r="N595" s="40"/>
    </row>
    <row r="596">
      <c r="C596" s="43"/>
      <c r="D596" s="44"/>
      <c r="L596" s="40"/>
      <c r="M596" s="40"/>
      <c r="N596" s="40"/>
    </row>
    <row r="597">
      <c r="C597" s="43"/>
      <c r="D597" s="44"/>
      <c r="L597" s="40"/>
      <c r="M597" s="40"/>
      <c r="N597" s="40"/>
    </row>
    <row r="598">
      <c r="C598" s="43"/>
      <c r="D598" s="44"/>
      <c r="L598" s="40"/>
      <c r="M598" s="40"/>
      <c r="N598" s="40"/>
    </row>
    <row r="599">
      <c r="C599" s="43"/>
      <c r="D599" s="44"/>
      <c r="L599" s="40"/>
      <c r="M599" s="40"/>
      <c r="N599" s="40"/>
    </row>
    <row r="600">
      <c r="C600" s="43"/>
      <c r="D600" s="44"/>
      <c r="L600" s="40"/>
      <c r="M600" s="40"/>
      <c r="N600" s="40"/>
    </row>
    <row r="601">
      <c r="C601" s="43"/>
      <c r="D601" s="44"/>
      <c r="L601" s="40"/>
      <c r="M601" s="40"/>
      <c r="N601" s="40"/>
    </row>
    <row r="602">
      <c r="C602" s="43"/>
      <c r="D602" s="44"/>
      <c r="L602" s="40"/>
      <c r="M602" s="40"/>
      <c r="N602" s="40"/>
    </row>
    <row r="603">
      <c r="C603" s="43"/>
      <c r="D603" s="44"/>
      <c r="L603" s="40"/>
      <c r="M603" s="40"/>
      <c r="N603" s="40"/>
    </row>
    <row r="604">
      <c r="C604" s="43"/>
      <c r="D604" s="44"/>
      <c r="L604" s="40"/>
      <c r="M604" s="40"/>
      <c r="N604" s="40"/>
    </row>
    <row r="605">
      <c r="C605" s="43"/>
      <c r="D605" s="44"/>
      <c r="L605" s="40"/>
      <c r="M605" s="40"/>
      <c r="N605" s="40"/>
    </row>
    <row r="606">
      <c r="C606" s="43"/>
      <c r="D606" s="44"/>
      <c r="L606" s="40"/>
      <c r="M606" s="40"/>
      <c r="N606" s="40"/>
    </row>
    <row r="607">
      <c r="C607" s="43"/>
      <c r="D607" s="44"/>
      <c r="L607" s="40"/>
      <c r="M607" s="40"/>
      <c r="N607" s="40"/>
    </row>
    <row r="608">
      <c r="C608" s="43"/>
      <c r="D608" s="44"/>
      <c r="L608" s="40"/>
      <c r="M608" s="40"/>
      <c r="N608" s="40"/>
    </row>
    <row r="609">
      <c r="C609" s="43"/>
      <c r="D609" s="44"/>
      <c r="L609" s="40"/>
      <c r="M609" s="40"/>
      <c r="N609" s="40"/>
    </row>
    <row r="610">
      <c r="C610" s="43"/>
      <c r="D610" s="44"/>
      <c r="L610" s="40"/>
      <c r="M610" s="40"/>
      <c r="N610" s="40"/>
    </row>
    <row r="611">
      <c r="C611" s="43"/>
      <c r="D611" s="44"/>
      <c r="L611" s="40"/>
      <c r="M611" s="40"/>
      <c r="N611" s="40"/>
    </row>
    <row r="612">
      <c r="C612" s="43"/>
      <c r="D612" s="44"/>
      <c r="L612" s="40"/>
      <c r="M612" s="40"/>
      <c r="N612" s="40"/>
    </row>
    <row r="613">
      <c r="C613" s="43"/>
      <c r="D613" s="44"/>
      <c r="L613" s="40"/>
      <c r="M613" s="40"/>
      <c r="N613" s="40"/>
    </row>
    <row r="614">
      <c r="C614" s="43"/>
      <c r="D614" s="44"/>
      <c r="L614" s="40"/>
      <c r="M614" s="40"/>
      <c r="N614" s="40"/>
    </row>
    <row r="615">
      <c r="C615" s="43"/>
      <c r="D615" s="44"/>
      <c r="L615" s="40"/>
      <c r="M615" s="40"/>
      <c r="N615" s="40"/>
    </row>
    <row r="616">
      <c r="C616" s="43"/>
      <c r="D616" s="44"/>
      <c r="L616" s="40"/>
      <c r="M616" s="40"/>
      <c r="N616" s="40"/>
    </row>
    <row r="617">
      <c r="C617" s="43"/>
      <c r="D617" s="44"/>
      <c r="L617" s="40"/>
      <c r="M617" s="40"/>
      <c r="N617" s="40"/>
    </row>
    <row r="618">
      <c r="C618" s="43"/>
      <c r="D618" s="44"/>
      <c r="L618" s="40"/>
      <c r="M618" s="40"/>
      <c r="N618" s="40"/>
    </row>
    <row r="619">
      <c r="C619" s="43"/>
      <c r="D619" s="44"/>
      <c r="L619" s="40"/>
      <c r="M619" s="40"/>
      <c r="N619" s="40"/>
    </row>
    <row r="620">
      <c r="C620" s="43"/>
      <c r="D620" s="44"/>
      <c r="L620" s="40"/>
      <c r="M620" s="40"/>
      <c r="N620" s="40"/>
    </row>
    <row r="621">
      <c r="C621" s="43"/>
      <c r="D621" s="44"/>
      <c r="L621" s="40"/>
      <c r="M621" s="40"/>
      <c r="N621" s="40"/>
    </row>
    <row r="622">
      <c r="C622" s="43"/>
      <c r="D622" s="44"/>
      <c r="L622" s="40"/>
      <c r="M622" s="40"/>
      <c r="N622" s="40"/>
    </row>
    <row r="623">
      <c r="C623" s="43"/>
      <c r="D623" s="44"/>
      <c r="L623" s="40"/>
      <c r="M623" s="40"/>
      <c r="N623" s="40"/>
    </row>
    <row r="624">
      <c r="C624" s="43"/>
      <c r="D624" s="44"/>
      <c r="L624" s="40"/>
      <c r="M624" s="40"/>
      <c r="N624" s="40"/>
    </row>
    <row r="625">
      <c r="C625" s="43"/>
      <c r="D625" s="44"/>
      <c r="L625" s="40"/>
      <c r="M625" s="40"/>
      <c r="N625" s="40"/>
    </row>
    <row r="626">
      <c r="C626" s="43"/>
      <c r="D626" s="44"/>
      <c r="L626" s="40"/>
      <c r="M626" s="40"/>
      <c r="N626" s="40"/>
    </row>
    <row r="627">
      <c r="C627" s="43"/>
      <c r="D627" s="44"/>
      <c r="L627" s="40"/>
      <c r="M627" s="40"/>
      <c r="N627" s="40"/>
    </row>
    <row r="628">
      <c r="C628" s="43"/>
      <c r="D628" s="44"/>
      <c r="L628" s="40"/>
      <c r="M628" s="40"/>
      <c r="N628" s="40"/>
    </row>
    <row r="629">
      <c r="C629" s="43"/>
      <c r="D629" s="44"/>
      <c r="L629" s="40"/>
      <c r="M629" s="40"/>
      <c r="N629" s="40"/>
    </row>
    <row r="630">
      <c r="C630" s="43"/>
      <c r="D630" s="44"/>
      <c r="L630" s="40"/>
      <c r="M630" s="40"/>
      <c r="N630" s="40"/>
    </row>
    <row r="631">
      <c r="C631" s="43"/>
      <c r="D631" s="44"/>
      <c r="L631" s="40"/>
      <c r="M631" s="40"/>
      <c r="N631" s="40"/>
    </row>
    <row r="632">
      <c r="C632" s="43"/>
      <c r="D632" s="44"/>
      <c r="L632" s="40"/>
      <c r="M632" s="40"/>
      <c r="N632" s="40"/>
    </row>
    <row r="633">
      <c r="C633" s="43"/>
      <c r="D633" s="44"/>
      <c r="L633" s="40"/>
      <c r="M633" s="40"/>
      <c r="N633" s="40"/>
    </row>
    <row r="634">
      <c r="C634" s="43"/>
      <c r="D634" s="44"/>
      <c r="L634" s="40"/>
      <c r="M634" s="40"/>
      <c r="N634" s="40"/>
    </row>
    <row r="635">
      <c r="C635" s="43"/>
      <c r="D635" s="44"/>
      <c r="L635" s="40"/>
      <c r="M635" s="40"/>
      <c r="N635" s="40"/>
    </row>
    <row r="636">
      <c r="C636" s="43"/>
      <c r="D636" s="44"/>
      <c r="L636" s="40"/>
      <c r="M636" s="40"/>
      <c r="N636" s="40"/>
    </row>
    <row r="637">
      <c r="C637" s="43"/>
      <c r="D637" s="44"/>
      <c r="L637" s="40"/>
      <c r="M637" s="40"/>
      <c r="N637" s="40"/>
    </row>
    <row r="638">
      <c r="C638" s="43"/>
      <c r="D638" s="44"/>
      <c r="L638" s="40"/>
      <c r="M638" s="40"/>
      <c r="N638" s="40"/>
    </row>
    <row r="639">
      <c r="C639" s="43"/>
      <c r="D639" s="44"/>
      <c r="L639" s="40"/>
      <c r="M639" s="40"/>
      <c r="N639" s="40"/>
    </row>
    <row r="640">
      <c r="C640" s="43"/>
      <c r="D640" s="44"/>
      <c r="L640" s="40"/>
      <c r="M640" s="40"/>
      <c r="N640" s="40"/>
    </row>
    <row r="641">
      <c r="C641" s="43"/>
      <c r="D641" s="44"/>
      <c r="L641" s="40"/>
      <c r="M641" s="40"/>
      <c r="N641" s="40"/>
    </row>
    <row r="642">
      <c r="C642" s="43"/>
      <c r="D642" s="44"/>
      <c r="L642" s="40"/>
      <c r="M642" s="40"/>
      <c r="N642" s="40"/>
    </row>
    <row r="643">
      <c r="C643" s="43"/>
      <c r="D643" s="44"/>
      <c r="L643" s="40"/>
      <c r="M643" s="40"/>
      <c r="N643" s="40"/>
    </row>
    <row r="644">
      <c r="C644" s="43"/>
      <c r="D644" s="44"/>
      <c r="L644" s="40"/>
      <c r="M644" s="40"/>
      <c r="N644" s="40"/>
    </row>
    <row r="645">
      <c r="C645" s="43"/>
      <c r="D645" s="44"/>
      <c r="L645" s="40"/>
      <c r="M645" s="40"/>
      <c r="N645" s="40"/>
    </row>
    <row r="646">
      <c r="C646" s="43"/>
      <c r="D646" s="44"/>
      <c r="L646" s="40"/>
      <c r="M646" s="40"/>
      <c r="N646" s="40"/>
    </row>
    <row r="647">
      <c r="C647" s="43"/>
      <c r="D647" s="44"/>
      <c r="L647" s="40"/>
      <c r="M647" s="40"/>
      <c r="N647" s="40"/>
    </row>
    <row r="648">
      <c r="C648" s="43"/>
      <c r="D648" s="44"/>
      <c r="L648" s="40"/>
      <c r="M648" s="40"/>
      <c r="N648" s="40"/>
    </row>
    <row r="649">
      <c r="C649" s="43"/>
      <c r="D649" s="44"/>
      <c r="L649" s="40"/>
      <c r="M649" s="40"/>
      <c r="N649" s="40"/>
    </row>
    <row r="650">
      <c r="C650" s="43"/>
      <c r="D650" s="44"/>
      <c r="L650" s="40"/>
      <c r="M650" s="40"/>
      <c r="N650" s="40"/>
    </row>
    <row r="651">
      <c r="C651" s="43"/>
      <c r="D651" s="44"/>
      <c r="L651" s="40"/>
      <c r="M651" s="40"/>
      <c r="N651" s="40"/>
    </row>
    <row r="652">
      <c r="C652" s="43"/>
      <c r="D652" s="44"/>
      <c r="L652" s="40"/>
      <c r="M652" s="40"/>
      <c r="N652" s="40"/>
    </row>
    <row r="653">
      <c r="C653" s="43"/>
      <c r="D653" s="44"/>
      <c r="L653" s="40"/>
      <c r="M653" s="40"/>
      <c r="N653" s="40"/>
    </row>
    <row r="654">
      <c r="C654" s="43"/>
      <c r="D654" s="44"/>
      <c r="L654" s="40"/>
      <c r="M654" s="40"/>
      <c r="N654" s="40"/>
    </row>
    <row r="655">
      <c r="C655" s="43"/>
      <c r="D655" s="44"/>
      <c r="L655" s="40"/>
      <c r="M655" s="40"/>
      <c r="N655" s="40"/>
    </row>
    <row r="656">
      <c r="C656" s="43"/>
      <c r="D656" s="44"/>
      <c r="L656" s="40"/>
      <c r="M656" s="40"/>
      <c r="N656" s="40"/>
    </row>
    <row r="657">
      <c r="C657" s="43"/>
      <c r="D657" s="44"/>
      <c r="L657" s="40"/>
      <c r="M657" s="40"/>
      <c r="N657" s="40"/>
    </row>
    <row r="658">
      <c r="C658" s="43"/>
      <c r="D658" s="44"/>
      <c r="L658" s="40"/>
      <c r="M658" s="40"/>
      <c r="N658" s="40"/>
    </row>
    <row r="659">
      <c r="C659" s="43"/>
      <c r="D659" s="44"/>
      <c r="L659" s="40"/>
      <c r="M659" s="40"/>
      <c r="N659" s="40"/>
    </row>
    <row r="660">
      <c r="C660" s="43"/>
      <c r="D660" s="44"/>
      <c r="L660" s="40"/>
      <c r="M660" s="40"/>
      <c r="N660" s="40"/>
    </row>
    <row r="661">
      <c r="C661" s="43"/>
      <c r="D661" s="44"/>
      <c r="L661" s="40"/>
      <c r="M661" s="40"/>
      <c r="N661" s="40"/>
    </row>
    <row r="662">
      <c r="C662" s="43"/>
      <c r="D662" s="44"/>
      <c r="L662" s="40"/>
      <c r="M662" s="40"/>
      <c r="N662" s="40"/>
    </row>
    <row r="663">
      <c r="C663" s="43"/>
      <c r="D663" s="44"/>
      <c r="L663" s="40"/>
      <c r="M663" s="40"/>
      <c r="N663" s="40"/>
    </row>
    <row r="664">
      <c r="C664" s="43"/>
      <c r="D664" s="44"/>
      <c r="L664" s="40"/>
      <c r="M664" s="40"/>
      <c r="N664" s="40"/>
    </row>
    <row r="665">
      <c r="C665" s="43"/>
      <c r="D665" s="44"/>
      <c r="L665" s="40"/>
      <c r="M665" s="40"/>
      <c r="N665" s="40"/>
    </row>
    <row r="666">
      <c r="C666" s="43"/>
      <c r="D666" s="44"/>
      <c r="L666" s="40"/>
      <c r="M666" s="40"/>
      <c r="N666" s="40"/>
    </row>
    <row r="667">
      <c r="C667" s="43"/>
      <c r="D667" s="44"/>
      <c r="L667" s="40"/>
      <c r="M667" s="40"/>
      <c r="N667" s="40"/>
    </row>
    <row r="668">
      <c r="C668" s="43"/>
      <c r="D668" s="44"/>
      <c r="L668" s="40"/>
      <c r="M668" s="40"/>
      <c r="N668" s="40"/>
    </row>
    <row r="669">
      <c r="C669" s="43"/>
      <c r="D669" s="44"/>
      <c r="L669" s="40"/>
      <c r="M669" s="40"/>
      <c r="N669" s="40"/>
    </row>
    <row r="670">
      <c r="C670" s="43"/>
      <c r="D670" s="44"/>
      <c r="L670" s="40"/>
      <c r="M670" s="40"/>
      <c r="N670" s="40"/>
    </row>
    <row r="671">
      <c r="C671" s="43"/>
      <c r="D671" s="44"/>
      <c r="L671" s="40"/>
      <c r="M671" s="40"/>
      <c r="N671" s="40"/>
    </row>
    <row r="672">
      <c r="C672" s="43"/>
      <c r="D672" s="44"/>
      <c r="L672" s="40"/>
      <c r="M672" s="40"/>
      <c r="N672" s="40"/>
    </row>
    <row r="673">
      <c r="C673" s="43"/>
      <c r="D673" s="44"/>
      <c r="L673" s="40"/>
      <c r="M673" s="40"/>
      <c r="N673" s="40"/>
    </row>
    <row r="674">
      <c r="C674" s="43"/>
      <c r="D674" s="44"/>
      <c r="L674" s="40"/>
      <c r="M674" s="40"/>
      <c r="N674" s="40"/>
    </row>
    <row r="675">
      <c r="C675" s="43"/>
      <c r="D675" s="44"/>
      <c r="L675" s="40"/>
      <c r="M675" s="40"/>
      <c r="N675" s="40"/>
    </row>
    <row r="676">
      <c r="C676" s="43"/>
      <c r="D676" s="44"/>
      <c r="L676" s="40"/>
      <c r="M676" s="40"/>
      <c r="N676" s="40"/>
    </row>
    <row r="677">
      <c r="C677" s="43"/>
      <c r="D677" s="44"/>
      <c r="L677" s="40"/>
      <c r="M677" s="40"/>
      <c r="N677" s="40"/>
    </row>
    <row r="678">
      <c r="C678" s="43"/>
      <c r="D678" s="44"/>
      <c r="L678" s="40"/>
      <c r="M678" s="40"/>
      <c r="N678" s="40"/>
    </row>
    <row r="679">
      <c r="C679" s="43"/>
      <c r="D679" s="44"/>
      <c r="L679" s="40"/>
      <c r="M679" s="40"/>
      <c r="N679" s="40"/>
    </row>
    <row r="680">
      <c r="C680" s="43"/>
      <c r="D680" s="44"/>
      <c r="L680" s="40"/>
      <c r="M680" s="40"/>
      <c r="N680" s="40"/>
    </row>
    <row r="681">
      <c r="C681" s="43"/>
      <c r="D681" s="44"/>
      <c r="L681" s="40"/>
      <c r="M681" s="40"/>
      <c r="N681" s="40"/>
    </row>
    <row r="682">
      <c r="C682" s="43"/>
      <c r="D682" s="44"/>
      <c r="L682" s="40"/>
      <c r="M682" s="40"/>
      <c r="N682" s="40"/>
    </row>
    <row r="683">
      <c r="C683" s="43"/>
      <c r="D683" s="44"/>
      <c r="L683" s="40"/>
      <c r="M683" s="40"/>
      <c r="N683" s="40"/>
    </row>
    <row r="684">
      <c r="C684" s="43"/>
      <c r="D684" s="44"/>
      <c r="L684" s="40"/>
      <c r="M684" s="40"/>
      <c r="N684" s="40"/>
    </row>
    <row r="685">
      <c r="C685" s="43"/>
      <c r="D685" s="44"/>
      <c r="L685" s="40"/>
      <c r="M685" s="40"/>
      <c r="N685" s="40"/>
    </row>
    <row r="686">
      <c r="C686" s="43"/>
      <c r="D686" s="44"/>
      <c r="L686" s="40"/>
      <c r="M686" s="40"/>
      <c r="N686" s="40"/>
    </row>
    <row r="687">
      <c r="C687" s="43"/>
      <c r="D687" s="44"/>
      <c r="L687" s="40"/>
      <c r="M687" s="40"/>
      <c r="N687" s="40"/>
    </row>
    <row r="688">
      <c r="C688" s="43"/>
      <c r="D688" s="44"/>
      <c r="L688" s="40"/>
      <c r="M688" s="40"/>
      <c r="N688" s="40"/>
    </row>
    <row r="689">
      <c r="C689" s="43"/>
      <c r="D689" s="44"/>
      <c r="L689" s="40"/>
      <c r="M689" s="40"/>
      <c r="N689" s="40"/>
    </row>
    <row r="690">
      <c r="C690" s="43"/>
      <c r="D690" s="44"/>
      <c r="L690" s="40"/>
      <c r="M690" s="40"/>
      <c r="N690" s="40"/>
    </row>
    <row r="691">
      <c r="C691" s="43"/>
      <c r="D691" s="44"/>
      <c r="L691" s="40"/>
      <c r="M691" s="40"/>
      <c r="N691" s="40"/>
    </row>
    <row r="692">
      <c r="C692" s="43"/>
      <c r="D692" s="44"/>
      <c r="L692" s="40"/>
      <c r="M692" s="40"/>
      <c r="N692" s="40"/>
    </row>
    <row r="693">
      <c r="C693" s="43"/>
      <c r="D693" s="44"/>
      <c r="L693" s="40"/>
      <c r="M693" s="40"/>
      <c r="N693" s="40"/>
    </row>
    <row r="694">
      <c r="C694" s="43"/>
      <c r="D694" s="44"/>
      <c r="L694" s="40"/>
      <c r="M694" s="40"/>
      <c r="N694" s="40"/>
    </row>
    <row r="695">
      <c r="C695" s="43"/>
      <c r="D695" s="44"/>
      <c r="L695" s="40"/>
      <c r="M695" s="40"/>
      <c r="N695" s="40"/>
    </row>
    <row r="696">
      <c r="C696" s="43"/>
      <c r="D696" s="44"/>
      <c r="L696" s="40"/>
      <c r="M696" s="40"/>
      <c r="N696" s="40"/>
    </row>
    <row r="697">
      <c r="C697" s="43"/>
      <c r="D697" s="44"/>
      <c r="L697" s="40"/>
      <c r="M697" s="40"/>
      <c r="N697" s="40"/>
    </row>
    <row r="698">
      <c r="C698" s="43"/>
      <c r="D698" s="44"/>
      <c r="L698" s="40"/>
      <c r="M698" s="40"/>
      <c r="N698" s="40"/>
    </row>
    <row r="699">
      <c r="C699" s="43"/>
      <c r="D699" s="44"/>
      <c r="L699" s="40"/>
      <c r="M699" s="40"/>
      <c r="N699" s="40"/>
    </row>
    <row r="700">
      <c r="C700" s="43"/>
      <c r="D700" s="44"/>
      <c r="L700" s="40"/>
      <c r="M700" s="40"/>
      <c r="N700" s="40"/>
    </row>
    <row r="701">
      <c r="C701" s="43"/>
      <c r="D701" s="44"/>
      <c r="L701" s="40"/>
      <c r="M701" s="40"/>
      <c r="N701" s="40"/>
    </row>
    <row r="702">
      <c r="C702" s="43"/>
      <c r="D702" s="44"/>
      <c r="L702" s="40"/>
      <c r="M702" s="40"/>
      <c r="N702" s="40"/>
    </row>
    <row r="703">
      <c r="C703" s="43"/>
      <c r="D703" s="44"/>
      <c r="L703" s="40"/>
      <c r="M703" s="40"/>
      <c r="N703" s="40"/>
    </row>
    <row r="704">
      <c r="C704" s="43"/>
      <c r="D704" s="44"/>
      <c r="L704" s="40"/>
      <c r="M704" s="40"/>
      <c r="N704" s="40"/>
    </row>
    <row r="705">
      <c r="C705" s="43"/>
      <c r="D705" s="44"/>
      <c r="L705" s="40"/>
      <c r="M705" s="40"/>
      <c r="N705" s="40"/>
    </row>
    <row r="706">
      <c r="C706" s="43"/>
      <c r="D706" s="44"/>
      <c r="L706" s="40"/>
      <c r="M706" s="40"/>
      <c r="N706" s="40"/>
    </row>
    <row r="707">
      <c r="C707" s="43"/>
      <c r="D707" s="44"/>
      <c r="L707" s="40"/>
      <c r="M707" s="40"/>
      <c r="N707" s="40"/>
    </row>
    <row r="708">
      <c r="C708" s="43"/>
      <c r="D708" s="44"/>
      <c r="L708" s="40"/>
      <c r="M708" s="40"/>
      <c r="N708" s="40"/>
    </row>
    <row r="709">
      <c r="C709" s="43"/>
      <c r="D709" s="44"/>
      <c r="L709" s="40"/>
      <c r="M709" s="40"/>
      <c r="N709" s="40"/>
    </row>
    <row r="710">
      <c r="C710" s="43"/>
      <c r="D710" s="44"/>
      <c r="L710" s="40"/>
      <c r="M710" s="40"/>
      <c r="N710" s="40"/>
    </row>
    <row r="711">
      <c r="C711" s="43"/>
      <c r="D711" s="44"/>
      <c r="L711" s="40"/>
      <c r="M711" s="40"/>
      <c r="N711" s="40"/>
    </row>
    <row r="712">
      <c r="C712" s="43"/>
      <c r="D712" s="44"/>
      <c r="L712" s="40"/>
      <c r="M712" s="40"/>
      <c r="N712" s="40"/>
    </row>
    <row r="713">
      <c r="C713" s="43"/>
      <c r="D713" s="44"/>
      <c r="L713" s="40"/>
      <c r="M713" s="40"/>
      <c r="N713" s="40"/>
    </row>
    <row r="714">
      <c r="C714" s="43"/>
      <c r="D714" s="44"/>
      <c r="L714" s="40"/>
      <c r="M714" s="40"/>
      <c r="N714" s="40"/>
    </row>
    <row r="715">
      <c r="C715" s="43"/>
      <c r="D715" s="44"/>
      <c r="L715" s="40"/>
      <c r="M715" s="40"/>
      <c r="N715" s="40"/>
    </row>
    <row r="716">
      <c r="C716" s="43"/>
      <c r="D716" s="44"/>
      <c r="L716" s="40"/>
      <c r="M716" s="40"/>
      <c r="N716" s="40"/>
    </row>
    <row r="717">
      <c r="C717" s="43"/>
      <c r="D717" s="44"/>
      <c r="L717" s="40"/>
      <c r="M717" s="40"/>
      <c r="N717" s="40"/>
    </row>
    <row r="718">
      <c r="C718" s="43"/>
      <c r="D718" s="44"/>
      <c r="L718" s="40"/>
      <c r="M718" s="40"/>
      <c r="N718" s="40"/>
    </row>
    <row r="719">
      <c r="C719" s="43"/>
      <c r="D719" s="44"/>
      <c r="L719" s="40"/>
      <c r="M719" s="40"/>
      <c r="N719" s="40"/>
    </row>
    <row r="720">
      <c r="C720" s="43"/>
      <c r="D720" s="44"/>
      <c r="L720" s="40"/>
      <c r="M720" s="40"/>
      <c r="N720" s="40"/>
    </row>
    <row r="721">
      <c r="C721" s="43"/>
      <c r="D721" s="44"/>
      <c r="L721" s="40"/>
      <c r="M721" s="40"/>
      <c r="N721" s="40"/>
    </row>
    <row r="722">
      <c r="C722" s="43"/>
      <c r="D722" s="44"/>
      <c r="L722" s="40"/>
      <c r="M722" s="40"/>
      <c r="N722" s="40"/>
    </row>
    <row r="723">
      <c r="C723" s="43"/>
      <c r="D723" s="44"/>
      <c r="L723" s="40"/>
      <c r="M723" s="40"/>
      <c r="N723" s="40"/>
    </row>
    <row r="724">
      <c r="C724" s="43"/>
      <c r="D724" s="44"/>
      <c r="L724" s="40"/>
      <c r="M724" s="40"/>
      <c r="N724" s="40"/>
    </row>
    <row r="725">
      <c r="C725" s="43"/>
      <c r="D725" s="44"/>
      <c r="L725" s="40"/>
      <c r="M725" s="40"/>
      <c r="N725" s="40"/>
    </row>
    <row r="726">
      <c r="C726" s="43"/>
      <c r="D726" s="44"/>
      <c r="L726" s="40"/>
      <c r="M726" s="40"/>
      <c r="N726" s="40"/>
    </row>
    <row r="727">
      <c r="C727" s="43"/>
      <c r="D727" s="44"/>
      <c r="L727" s="40"/>
      <c r="M727" s="40"/>
      <c r="N727" s="40"/>
    </row>
    <row r="728">
      <c r="C728" s="43"/>
      <c r="D728" s="44"/>
      <c r="L728" s="40"/>
      <c r="M728" s="40"/>
      <c r="N728" s="40"/>
    </row>
    <row r="729">
      <c r="C729" s="43"/>
      <c r="D729" s="44"/>
      <c r="L729" s="40"/>
      <c r="M729" s="40"/>
      <c r="N729" s="40"/>
    </row>
    <row r="730">
      <c r="C730" s="43"/>
      <c r="D730" s="44"/>
      <c r="L730" s="40"/>
      <c r="M730" s="40"/>
      <c r="N730" s="40"/>
    </row>
    <row r="731">
      <c r="C731" s="43"/>
      <c r="D731" s="44"/>
      <c r="L731" s="40"/>
      <c r="M731" s="40"/>
      <c r="N731" s="40"/>
    </row>
    <row r="732">
      <c r="C732" s="43"/>
      <c r="D732" s="44"/>
      <c r="L732" s="40"/>
      <c r="M732" s="40"/>
      <c r="N732" s="40"/>
    </row>
    <row r="733">
      <c r="C733" s="43"/>
      <c r="D733" s="44"/>
      <c r="L733" s="40"/>
      <c r="M733" s="40"/>
      <c r="N733" s="40"/>
    </row>
    <row r="734">
      <c r="C734" s="43"/>
      <c r="D734" s="44"/>
      <c r="L734" s="40"/>
      <c r="M734" s="40"/>
      <c r="N734" s="40"/>
    </row>
    <row r="735">
      <c r="C735" s="43"/>
      <c r="D735" s="44"/>
      <c r="L735" s="40"/>
      <c r="M735" s="40"/>
      <c r="N735" s="40"/>
    </row>
    <row r="736">
      <c r="C736" s="43"/>
      <c r="D736" s="44"/>
      <c r="L736" s="40"/>
      <c r="M736" s="40"/>
      <c r="N736" s="40"/>
    </row>
    <row r="737">
      <c r="C737" s="43"/>
      <c r="D737" s="44"/>
      <c r="L737" s="40"/>
      <c r="M737" s="40"/>
      <c r="N737" s="40"/>
    </row>
    <row r="738">
      <c r="C738" s="43"/>
      <c r="D738" s="44"/>
      <c r="L738" s="40"/>
      <c r="M738" s="40"/>
      <c r="N738" s="40"/>
    </row>
    <row r="739">
      <c r="C739" s="43"/>
      <c r="D739" s="44"/>
      <c r="L739" s="40"/>
      <c r="M739" s="40"/>
      <c r="N739" s="40"/>
    </row>
    <row r="740">
      <c r="C740" s="43"/>
      <c r="D740" s="44"/>
      <c r="L740" s="40"/>
      <c r="M740" s="40"/>
      <c r="N740" s="40"/>
    </row>
    <row r="741">
      <c r="C741" s="43"/>
      <c r="D741" s="44"/>
      <c r="L741" s="40"/>
      <c r="M741" s="40"/>
      <c r="N741" s="40"/>
    </row>
    <row r="742">
      <c r="C742" s="43"/>
      <c r="D742" s="44"/>
      <c r="L742" s="40"/>
      <c r="M742" s="40"/>
      <c r="N742" s="40"/>
    </row>
    <row r="743">
      <c r="C743" s="43"/>
      <c r="D743" s="44"/>
      <c r="L743" s="40"/>
      <c r="M743" s="40"/>
      <c r="N743" s="40"/>
    </row>
    <row r="744">
      <c r="C744" s="43"/>
      <c r="D744" s="44"/>
      <c r="L744" s="40"/>
      <c r="M744" s="40"/>
      <c r="N744" s="40"/>
    </row>
    <row r="745">
      <c r="C745" s="43"/>
      <c r="D745" s="44"/>
      <c r="L745" s="40"/>
      <c r="M745" s="40"/>
      <c r="N745" s="40"/>
    </row>
    <row r="746">
      <c r="C746" s="43"/>
      <c r="D746" s="44"/>
      <c r="L746" s="40"/>
      <c r="M746" s="40"/>
      <c r="N746" s="40"/>
    </row>
    <row r="747">
      <c r="C747" s="43"/>
      <c r="D747" s="44"/>
      <c r="L747" s="40"/>
      <c r="M747" s="40"/>
      <c r="N747" s="40"/>
    </row>
    <row r="748">
      <c r="C748" s="43"/>
      <c r="D748" s="44"/>
      <c r="L748" s="40"/>
      <c r="M748" s="40"/>
      <c r="N748" s="40"/>
    </row>
    <row r="749">
      <c r="C749" s="43"/>
      <c r="D749" s="44"/>
      <c r="L749" s="40"/>
      <c r="M749" s="40"/>
      <c r="N749" s="40"/>
    </row>
    <row r="750">
      <c r="C750" s="43"/>
      <c r="D750" s="44"/>
      <c r="L750" s="40"/>
      <c r="M750" s="40"/>
      <c r="N750" s="40"/>
    </row>
    <row r="751">
      <c r="C751" s="43"/>
      <c r="D751" s="44"/>
      <c r="L751" s="40"/>
      <c r="M751" s="40"/>
      <c r="N751" s="40"/>
    </row>
    <row r="752">
      <c r="C752" s="43"/>
      <c r="D752" s="44"/>
      <c r="L752" s="40"/>
      <c r="M752" s="40"/>
      <c r="N752" s="40"/>
    </row>
    <row r="753">
      <c r="C753" s="43"/>
      <c r="D753" s="44"/>
      <c r="L753" s="40"/>
      <c r="M753" s="40"/>
      <c r="N753" s="40"/>
    </row>
    <row r="754">
      <c r="C754" s="43"/>
      <c r="D754" s="44"/>
      <c r="L754" s="40"/>
      <c r="M754" s="40"/>
      <c r="N754" s="40"/>
    </row>
    <row r="755">
      <c r="C755" s="43"/>
      <c r="D755" s="44"/>
      <c r="L755" s="40"/>
      <c r="M755" s="40"/>
      <c r="N755" s="40"/>
    </row>
    <row r="756">
      <c r="C756" s="43"/>
      <c r="D756" s="44"/>
      <c r="L756" s="40"/>
      <c r="M756" s="40"/>
      <c r="N756" s="40"/>
    </row>
    <row r="757">
      <c r="C757" s="43"/>
      <c r="D757" s="44"/>
      <c r="L757" s="40"/>
      <c r="M757" s="40"/>
      <c r="N757" s="40"/>
    </row>
    <row r="758">
      <c r="C758" s="43"/>
      <c r="D758" s="44"/>
      <c r="L758" s="40"/>
      <c r="M758" s="40"/>
      <c r="N758" s="40"/>
    </row>
    <row r="759">
      <c r="C759" s="43"/>
      <c r="D759" s="44"/>
      <c r="L759" s="40"/>
      <c r="M759" s="40"/>
      <c r="N759" s="40"/>
    </row>
    <row r="760">
      <c r="C760" s="43"/>
      <c r="D760" s="44"/>
      <c r="L760" s="40"/>
      <c r="M760" s="40"/>
      <c r="N760" s="40"/>
    </row>
    <row r="761">
      <c r="C761" s="43"/>
      <c r="D761" s="44"/>
      <c r="L761" s="40"/>
      <c r="M761" s="40"/>
      <c r="N761" s="40"/>
    </row>
    <row r="762">
      <c r="C762" s="43"/>
      <c r="D762" s="44"/>
      <c r="L762" s="40"/>
      <c r="M762" s="40"/>
      <c r="N762" s="40"/>
    </row>
    <row r="763">
      <c r="C763" s="43"/>
      <c r="D763" s="44"/>
      <c r="L763" s="40"/>
      <c r="M763" s="40"/>
      <c r="N763" s="40"/>
    </row>
    <row r="764">
      <c r="C764" s="43"/>
      <c r="D764" s="44"/>
      <c r="L764" s="40"/>
      <c r="M764" s="40"/>
      <c r="N764" s="40"/>
    </row>
    <row r="765">
      <c r="C765" s="43"/>
      <c r="D765" s="44"/>
      <c r="L765" s="40"/>
      <c r="M765" s="40"/>
      <c r="N765" s="40"/>
    </row>
    <row r="766">
      <c r="C766" s="43"/>
      <c r="D766" s="44"/>
      <c r="L766" s="40"/>
      <c r="M766" s="40"/>
      <c r="N766" s="40"/>
    </row>
    <row r="767">
      <c r="C767" s="43"/>
      <c r="D767" s="44"/>
      <c r="L767" s="40"/>
      <c r="M767" s="40"/>
      <c r="N767" s="40"/>
    </row>
    <row r="768">
      <c r="C768" s="43"/>
      <c r="D768" s="44"/>
      <c r="L768" s="40"/>
      <c r="M768" s="40"/>
      <c r="N768" s="40"/>
    </row>
    <row r="769">
      <c r="C769" s="43"/>
      <c r="D769" s="44"/>
      <c r="L769" s="40"/>
      <c r="M769" s="40"/>
      <c r="N769" s="40"/>
    </row>
    <row r="770">
      <c r="C770" s="43"/>
      <c r="D770" s="44"/>
      <c r="L770" s="40"/>
      <c r="M770" s="40"/>
      <c r="N770" s="40"/>
    </row>
    <row r="771">
      <c r="C771" s="43"/>
      <c r="D771" s="44"/>
      <c r="L771" s="40"/>
      <c r="M771" s="40"/>
      <c r="N771" s="40"/>
    </row>
    <row r="772">
      <c r="C772" s="43"/>
      <c r="D772" s="44"/>
      <c r="L772" s="40"/>
      <c r="M772" s="40"/>
      <c r="N772" s="40"/>
    </row>
    <row r="773">
      <c r="C773" s="43"/>
      <c r="D773" s="44"/>
      <c r="L773" s="40"/>
      <c r="M773" s="40"/>
      <c r="N773" s="40"/>
    </row>
    <row r="774">
      <c r="C774" s="43"/>
      <c r="D774" s="44"/>
      <c r="L774" s="40"/>
      <c r="M774" s="40"/>
      <c r="N774" s="40"/>
    </row>
    <row r="775">
      <c r="C775" s="43"/>
      <c r="D775" s="44"/>
      <c r="L775" s="40"/>
      <c r="M775" s="40"/>
      <c r="N775" s="40"/>
    </row>
    <row r="776">
      <c r="C776" s="43"/>
      <c r="D776" s="44"/>
      <c r="L776" s="40"/>
      <c r="M776" s="40"/>
      <c r="N776" s="40"/>
    </row>
    <row r="777">
      <c r="C777" s="43"/>
      <c r="D777" s="44"/>
      <c r="L777" s="40"/>
      <c r="M777" s="40"/>
      <c r="N777" s="40"/>
    </row>
    <row r="778">
      <c r="C778" s="43"/>
      <c r="D778" s="44"/>
      <c r="L778" s="40"/>
      <c r="M778" s="40"/>
      <c r="N778" s="40"/>
    </row>
    <row r="779">
      <c r="C779" s="43"/>
      <c r="D779" s="44"/>
      <c r="L779" s="40"/>
      <c r="M779" s="40"/>
      <c r="N779" s="40"/>
    </row>
    <row r="780">
      <c r="C780" s="43"/>
      <c r="D780" s="44"/>
      <c r="L780" s="40"/>
      <c r="M780" s="40"/>
      <c r="N780" s="40"/>
    </row>
    <row r="781">
      <c r="C781" s="43"/>
      <c r="D781" s="44"/>
      <c r="L781" s="40"/>
      <c r="M781" s="40"/>
      <c r="N781" s="40"/>
    </row>
    <row r="782">
      <c r="C782" s="43"/>
      <c r="D782" s="44"/>
      <c r="L782" s="40"/>
      <c r="M782" s="40"/>
      <c r="N782" s="40"/>
    </row>
    <row r="783">
      <c r="C783" s="43"/>
      <c r="D783" s="44"/>
      <c r="L783" s="40"/>
      <c r="M783" s="40"/>
      <c r="N783" s="40"/>
    </row>
    <row r="784">
      <c r="C784" s="43"/>
      <c r="D784" s="44"/>
      <c r="L784" s="40"/>
      <c r="M784" s="40"/>
      <c r="N784" s="40"/>
    </row>
    <row r="785">
      <c r="C785" s="43"/>
      <c r="D785" s="44"/>
      <c r="L785" s="40"/>
      <c r="M785" s="40"/>
      <c r="N785" s="40"/>
    </row>
    <row r="786">
      <c r="C786" s="43"/>
      <c r="D786" s="44"/>
      <c r="L786" s="40"/>
      <c r="M786" s="40"/>
      <c r="N786" s="40"/>
    </row>
    <row r="787">
      <c r="C787" s="43"/>
      <c r="D787" s="44"/>
      <c r="L787" s="40"/>
      <c r="M787" s="40"/>
      <c r="N787" s="40"/>
    </row>
    <row r="788">
      <c r="C788" s="43"/>
      <c r="D788" s="44"/>
      <c r="L788" s="40"/>
      <c r="M788" s="40"/>
      <c r="N788" s="40"/>
    </row>
    <row r="789">
      <c r="C789" s="43"/>
      <c r="D789" s="44"/>
      <c r="L789" s="40"/>
      <c r="M789" s="40"/>
      <c r="N789" s="40"/>
    </row>
    <row r="790">
      <c r="C790" s="43"/>
      <c r="D790" s="44"/>
      <c r="L790" s="40"/>
      <c r="M790" s="40"/>
      <c r="N790" s="40"/>
    </row>
    <row r="791">
      <c r="C791" s="43"/>
      <c r="D791" s="44"/>
      <c r="L791" s="40"/>
      <c r="M791" s="40"/>
      <c r="N791" s="40"/>
    </row>
    <row r="792">
      <c r="C792" s="43"/>
      <c r="D792" s="44"/>
      <c r="L792" s="40"/>
      <c r="M792" s="40"/>
      <c r="N792" s="40"/>
    </row>
    <row r="793">
      <c r="C793" s="43"/>
      <c r="D793" s="44"/>
      <c r="L793" s="40"/>
      <c r="M793" s="40"/>
      <c r="N793" s="40"/>
    </row>
    <row r="794">
      <c r="C794" s="43"/>
      <c r="D794" s="44"/>
      <c r="L794" s="40"/>
      <c r="M794" s="40"/>
      <c r="N794" s="40"/>
    </row>
    <row r="795">
      <c r="C795" s="43"/>
      <c r="D795" s="44"/>
      <c r="L795" s="40"/>
      <c r="M795" s="40"/>
      <c r="N795" s="40"/>
    </row>
    <row r="796">
      <c r="C796" s="43"/>
      <c r="D796" s="44"/>
      <c r="L796" s="40"/>
      <c r="M796" s="40"/>
      <c r="N796" s="40"/>
    </row>
    <row r="797">
      <c r="C797" s="43"/>
      <c r="D797" s="44"/>
      <c r="L797" s="40"/>
      <c r="M797" s="40"/>
      <c r="N797" s="40"/>
    </row>
    <row r="798">
      <c r="C798" s="43"/>
      <c r="D798" s="44"/>
      <c r="L798" s="40"/>
      <c r="M798" s="40"/>
      <c r="N798" s="40"/>
    </row>
    <row r="799">
      <c r="C799" s="43"/>
      <c r="D799" s="44"/>
      <c r="L799" s="40"/>
      <c r="M799" s="40"/>
      <c r="N799" s="40"/>
    </row>
    <row r="800">
      <c r="C800" s="43"/>
      <c r="D800" s="44"/>
      <c r="L800" s="40"/>
      <c r="M800" s="40"/>
      <c r="N800" s="40"/>
    </row>
    <row r="801">
      <c r="C801" s="43"/>
      <c r="D801" s="44"/>
      <c r="L801" s="40"/>
      <c r="M801" s="40"/>
      <c r="N801" s="40"/>
    </row>
    <row r="802">
      <c r="C802" s="43"/>
      <c r="D802" s="44"/>
      <c r="L802" s="40"/>
      <c r="M802" s="40"/>
      <c r="N802" s="40"/>
    </row>
    <row r="803">
      <c r="C803" s="43"/>
      <c r="D803" s="44"/>
      <c r="L803" s="40"/>
      <c r="M803" s="40"/>
      <c r="N803" s="40"/>
    </row>
    <row r="804">
      <c r="C804" s="43"/>
      <c r="D804" s="44"/>
      <c r="L804" s="40"/>
      <c r="M804" s="40"/>
      <c r="N804" s="40"/>
    </row>
    <row r="805">
      <c r="C805" s="43"/>
      <c r="D805" s="44"/>
      <c r="L805" s="40"/>
      <c r="M805" s="40"/>
      <c r="N805" s="40"/>
    </row>
    <row r="806">
      <c r="C806" s="43"/>
      <c r="D806" s="44"/>
      <c r="L806" s="40"/>
      <c r="M806" s="40"/>
      <c r="N806" s="40"/>
    </row>
    <row r="807">
      <c r="C807" s="43"/>
      <c r="D807" s="44"/>
      <c r="L807" s="40"/>
      <c r="M807" s="40"/>
      <c r="N807" s="40"/>
    </row>
    <row r="808">
      <c r="C808" s="43"/>
      <c r="D808" s="44"/>
      <c r="L808" s="40"/>
      <c r="M808" s="40"/>
      <c r="N808" s="40"/>
    </row>
    <row r="809">
      <c r="C809" s="43"/>
      <c r="D809" s="44"/>
      <c r="L809" s="40"/>
      <c r="M809" s="40"/>
      <c r="N809" s="40"/>
    </row>
    <row r="810">
      <c r="C810" s="43"/>
      <c r="D810" s="44"/>
      <c r="L810" s="40"/>
      <c r="M810" s="40"/>
      <c r="N810" s="40"/>
    </row>
    <row r="811">
      <c r="C811" s="43"/>
      <c r="D811" s="44"/>
      <c r="L811" s="40"/>
      <c r="M811" s="40"/>
      <c r="N811" s="40"/>
    </row>
    <row r="812">
      <c r="C812" s="43"/>
      <c r="D812" s="44"/>
      <c r="L812" s="40"/>
      <c r="M812" s="40"/>
      <c r="N812" s="40"/>
    </row>
    <row r="813">
      <c r="C813" s="43"/>
      <c r="D813" s="44"/>
      <c r="L813" s="40"/>
      <c r="M813" s="40"/>
      <c r="N813" s="40"/>
    </row>
    <row r="814">
      <c r="C814" s="43"/>
      <c r="D814" s="44"/>
      <c r="L814" s="40"/>
      <c r="M814" s="40"/>
      <c r="N814" s="40"/>
    </row>
    <row r="815">
      <c r="C815" s="43"/>
      <c r="D815" s="44"/>
      <c r="L815" s="40"/>
      <c r="M815" s="40"/>
      <c r="N815" s="40"/>
    </row>
    <row r="816">
      <c r="C816" s="43"/>
      <c r="D816" s="44"/>
      <c r="L816" s="40"/>
      <c r="M816" s="40"/>
      <c r="N816" s="40"/>
    </row>
    <row r="817">
      <c r="C817" s="43"/>
      <c r="D817" s="44"/>
      <c r="L817" s="40"/>
      <c r="M817" s="40"/>
      <c r="N817" s="40"/>
    </row>
    <row r="818">
      <c r="C818" s="43"/>
      <c r="D818" s="44"/>
      <c r="L818" s="40"/>
      <c r="M818" s="40"/>
      <c r="N818" s="40"/>
    </row>
    <row r="819">
      <c r="C819" s="43"/>
      <c r="D819" s="44"/>
      <c r="L819" s="40"/>
      <c r="M819" s="40"/>
      <c r="N819" s="40"/>
    </row>
    <row r="820">
      <c r="C820" s="43"/>
      <c r="D820" s="44"/>
      <c r="L820" s="40"/>
      <c r="M820" s="40"/>
      <c r="N820" s="40"/>
    </row>
    <row r="821">
      <c r="C821" s="43"/>
      <c r="D821" s="44"/>
      <c r="L821" s="40"/>
      <c r="M821" s="40"/>
      <c r="N821" s="40"/>
    </row>
    <row r="822">
      <c r="C822" s="43"/>
      <c r="D822" s="44"/>
      <c r="L822" s="40"/>
      <c r="M822" s="40"/>
      <c r="N822" s="40"/>
    </row>
    <row r="823">
      <c r="C823" s="43"/>
      <c r="D823" s="44"/>
      <c r="L823" s="40"/>
      <c r="M823" s="40"/>
      <c r="N823" s="40"/>
    </row>
    <row r="824">
      <c r="C824" s="43"/>
      <c r="D824" s="44"/>
      <c r="L824" s="40"/>
      <c r="M824" s="40"/>
      <c r="N824" s="40"/>
    </row>
    <row r="825">
      <c r="C825" s="43"/>
      <c r="D825" s="44"/>
      <c r="L825" s="40"/>
      <c r="M825" s="40"/>
      <c r="N825" s="40"/>
    </row>
    <row r="826">
      <c r="C826" s="43"/>
      <c r="D826" s="44"/>
      <c r="L826" s="40"/>
      <c r="M826" s="40"/>
      <c r="N826" s="40"/>
    </row>
    <row r="827">
      <c r="C827" s="43"/>
      <c r="D827" s="44"/>
      <c r="L827" s="40"/>
      <c r="M827" s="40"/>
      <c r="N827" s="40"/>
    </row>
    <row r="828">
      <c r="C828" s="43"/>
      <c r="D828" s="44"/>
      <c r="L828" s="40"/>
      <c r="M828" s="40"/>
      <c r="N828" s="40"/>
    </row>
    <row r="829">
      <c r="C829" s="43"/>
      <c r="D829" s="44"/>
      <c r="L829" s="40"/>
      <c r="M829" s="40"/>
      <c r="N829" s="40"/>
    </row>
    <row r="830">
      <c r="C830" s="43"/>
      <c r="D830" s="44"/>
      <c r="L830" s="40"/>
      <c r="M830" s="40"/>
      <c r="N830" s="40"/>
    </row>
    <row r="831">
      <c r="C831" s="43"/>
      <c r="D831" s="44"/>
      <c r="L831" s="40"/>
      <c r="M831" s="40"/>
      <c r="N831" s="40"/>
    </row>
    <row r="832">
      <c r="C832" s="43"/>
      <c r="D832" s="44"/>
      <c r="L832" s="40"/>
      <c r="M832" s="40"/>
      <c r="N832" s="40"/>
    </row>
    <row r="833">
      <c r="C833" s="43"/>
      <c r="D833" s="44"/>
      <c r="L833" s="40"/>
      <c r="M833" s="40"/>
      <c r="N833" s="40"/>
    </row>
    <row r="834">
      <c r="C834" s="43"/>
      <c r="D834" s="44"/>
      <c r="L834" s="40"/>
      <c r="M834" s="40"/>
      <c r="N834" s="40"/>
    </row>
    <row r="835">
      <c r="C835" s="43"/>
      <c r="D835" s="44"/>
      <c r="L835" s="40"/>
      <c r="M835" s="40"/>
      <c r="N835" s="40"/>
    </row>
    <row r="836">
      <c r="C836" s="43"/>
      <c r="D836" s="44"/>
      <c r="L836" s="40"/>
      <c r="M836" s="40"/>
      <c r="N836" s="40"/>
    </row>
    <row r="837">
      <c r="C837" s="43"/>
      <c r="D837" s="44"/>
      <c r="L837" s="40"/>
      <c r="M837" s="40"/>
      <c r="N837" s="40"/>
    </row>
    <row r="838">
      <c r="C838" s="43"/>
      <c r="D838" s="44"/>
      <c r="L838" s="40"/>
      <c r="M838" s="40"/>
      <c r="N838" s="40"/>
    </row>
    <row r="839">
      <c r="C839" s="43"/>
      <c r="D839" s="44"/>
      <c r="L839" s="40"/>
      <c r="M839" s="40"/>
      <c r="N839" s="40"/>
    </row>
    <row r="840">
      <c r="C840" s="43"/>
      <c r="D840" s="44"/>
      <c r="L840" s="40"/>
      <c r="M840" s="40"/>
      <c r="N840" s="40"/>
    </row>
    <row r="841">
      <c r="C841" s="43"/>
      <c r="D841" s="44"/>
      <c r="L841" s="40"/>
      <c r="M841" s="40"/>
      <c r="N841" s="40"/>
    </row>
    <row r="842">
      <c r="C842" s="43"/>
      <c r="D842" s="44"/>
      <c r="L842" s="40"/>
      <c r="M842" s="40"/>
      <c r="N842" s="40"/>
    </row>
    <row r="843">
      <c r="C843" s="43"/>
      <c r="D843" s="44"/>
      <c r="L843" s="40"/>
      <c r="M843" s="40"/>
      <c r="N843" s="40"/>
    </row>
    <row r="844">
      <c r="C844" s="43"/>
      <c r="D844" s="44"/>
      <c r="L844" s="40"/>
      <c r="M844" s="40"/>
      <c r="N844" s="40"/>
    </row>
    <row r="845">
      <c r="C845" s="43"/>
      <c r="D845" s="44"/>
      <c r="L845" s="40"/>
      <c r="M845" s="40"/>
      <c r="N845" s="40"/>
    </row>
    <row r="846">
      <c r="C846" s="43"/>
      <c r="D846" s="44"/>
      <c r="L846" s="40"/>
      <c r="M846" s="40"/>
      <c r="N846" s="40"/>
    </row>
    <row r="847">
      <c r="C847" s="43"/>
      <c r="D847" s="44"/>
      <c r="L847" s="40"/>
      <c r="M847" s="40"/>
      <c r="N847" s="40"/>
    </row>
    <row r="848">
      <c r="C848" s="43"/>
      <c r="D848" s="44"/>
      <c r="L848" s="40"/>
      <c r="M848" s="40"/>
      <c r="N848" s="40"/>
    </row>
    <row r="849">
      <c r="C849" s="43"/>
      <c r="D849" s="44"/>
      <c r="L849" s="40"/>
      <c r="M849" s="40"/>
      <c r="N849" s="40"/>
    </row>
    <row r="850">
      <c r="C850" s="43"/>
      <c r="D850" s="44"/>
      <c r="L850" s="40"/>
      <c r="M850" s="40"/>
      <c r="N850" s="40"/>
    </row>
    <row r="851">
      <c r="C851" s="43"/>
      <c r="D851" s="44"/>
      <c r="L851" s="40"/>
      <c r="M851" s="40"/>
      <c r="N851" s="40"/>
    </row>
    <row r="852">
      <c r="C852" s="43"/>
      <c r="D852" s="44"/>
      <c r="L852" s="40"/>
      <c r="M852" s="40"/>
      <c r="N852" s="40"/>
    </row>
    <row r="853">
      <c r="C853" s="43"/>
      <c r="D853" s="44"/>
      <c r="L853" s="40"/>
      <c r="M853" s="40"/>
      <c r="N853" s="40"/>
    </row>
    <row r="854">
      <c r="C854" s="43"/>
      <c r="D854" s="44"/>
      <c r="L854" s="40"/>
      <c r="M854" s="40"/>
      <c r="N854" s="40"/>
    </row>
    <row r="855">
      <c r="C855" s="43"/>
      <c r="D855" s="44"/>
      <c r="L855" s="40"/>
      <c r="M855" s="40"/>
      <c r="N855" s="40"/>
    </row>
    <row r="856">
      <c r="C856" s="43"/>
      <c r="D856" s="44"/>
      <c r="L856" s="40"/>
      <c r="M856" s="40"/>
      <c r="N856" s="40"/>
    </row>
    <row r="857">
      <c r="C857" s="43"/>
      <c r="D857" s="44"/>
      <c r="L857" s="40"/>
      <c r="M857" s="40"/>
      <c r="N857" s="40"/>
    </row>
    <row r="858">
      <c r="C858" s="43"/>
      <c r="D858" s="44"/>
      <c r="L858" s="40"/>
      <c r="M858" s="40"/>
      <c r="N858" s="40"/>
    </row>
    <row r="859">
      <c r="C859" s="43"/>
      <c r="D859" s="44"/>
      <c r="L859" s="40"/>
      <c r="M859" s="40"/>
      <c r="N859" s="40"/>
    </row>
    <row r="860">
      <c r="C860" s="43"/>
      <c r="D860" s="44"/>
      <c r="L860" s="40"/>
      <c r="M860" s="40"/>
      <c r="N860" s="40"/>
    </row>
    <row r="861">
      <c r="C861" s="43"/>
      <c r="D861" s="44"/>
      <c r="L861" s="40"/>
      <c r="M861" s="40"/>
      <c r="N861" s="40"/>
    </row>
    <row r="862">
      <c r="C862" s="43"/>
      <c r="D862" s="44"/>
      <c r="L862" s="40"/>
      <c r="M862" s="40"/>
      <c r="N862" s="40"/>
    </row>
    <row r="863">
      <c r="C863" s="43"/>
      <c r="D863" s="44"/>
      <c r="L863" s="40"/>
      <c r="M863" s="40"/>
      <c r="N863" s="40"/>
    </row>
    <row r="864">
      <c r="C864" s="43"/>
      <c r="D864" s="44"/>
      <c r="L864" s="40"/>
      <c r="M864" s="40"/>
      <c r="N864" s="40"/>
    </row>
    <row r="865">
      <c r="C865" s="43"/>
      <c r="D865" s="44"/>
      <c r="L865" s="40"/>
      <c r="M865" s="40"/>
      <c r="N865" s="40"/>
    </row>
    <row r="866">
      <c r="C866" s="43"/>
      <c r="D866" s="44"/>
      <c r="L866" s="40"/>
      <c r="M866" s="40"/>
      <c r="N866" s="40"/>
    </row>
    <row r="867">
      <c r="C867" s="43"/>
      <c r="D867" s="44"/>
      <c r="L867" s="40"/>
      <c r="M867" s="40"/>
      <c r="N867" s="40"/>
    </row>
    <row r="868">
      <c r="C868" s="43"/>
      <c r="D868" s="44"/>
      <c r="L868" s="40"/>
      <c r="M868" s="40"/>
      <c r="N868" s="40"/>
    </row>
    <row r="869">
      <c r="C869" s="43"/>
      <c r="D869" s="44"/>
      <c r="L869" s="40"/>
      <c r="M869" s="40"/>
      <c r="N869" s="40"/>
    </row>
    <row r="870">
      <c r="C870" s="43"/>
      <c r="D870" s="44"/>
      <c r="L870" s="40"/>
      <c r="M870" s="40"/>
      <c r="N870" s="40"/>
    </row>
    <row r="871">
      <c r="C871" s="43"/>
      <c r="D871" s="44"/>
      <c r="L871" s="40"/>
      <c r="M871" s="40"/>
      <c r="N871" s="40"/>
    </row>
    <row r="872">
      <c r="C872" s="43"/>
      <c r="D872" s="44"/>
      <c r="L872" s="40"/>
      <c r="M872" s="40"/>
      <c r="N872" s="40"/>
    </row>
    <row r="873">
      <c r="C873" s="43"/>
      <c r="D873" s="44"/>
      <c r="L873" s="40"/>
      <c r="M873" s="40"/>
      <c r="N873" s="40"/>
    </row>
    <row r="874">
      <c r="C874" s="43"/>
      <c r="D874" s="44"/>
      <c r="L874" s="40"/>
      <c r="M874" s="40"/>
      <c r="N874" s="40"/>
    </row>
    <row r="875">
      <c r="C875" s="43"/>
      <c r="D875" s="44"/>
      <c r="L875" s="40"/>
      <c r="M875" s="40"/>
      <c r="N875" s="40"/>
    </row>
    <row r="876">
      <c r="C876" s="43"/>
      <c r="D876" s="44"/>
      <c r="L876" s="40"/>
      <c r="M876" s="40"/>
      <c r="N876" s="40"/>
    </row>
    <row r="877">
      <c r="C877" s="43"/>
      <c r="D877" s="44"/>
      <c r="L877" s="40"/>
      <c r="M877" s="40"/>
      <c r="N877" s="40"/>
    </row>
    <row r="878">
      <c r="C878" s="43"/>
      <c r="D878" s="44"/>
      <c r="L878" s="40"/>
      <c r="M878" s="40"/>
      <c r="N878" s="40"/>
    </row>
    <row r="879">
      <c r="C879" s="43"/>
      <c r="D879" s="44"/>
      <c r="L879" s="40"/>
      <c r="M879" s="40"/>
      <c r="N879" s="40"/>
    </row>
    <row r="880">
      <c r="C880" s="43"/>
      <c r="D880" s="44"/>
      <c r="L880" s="40"/>
      <c r="M880" s="40"/>
      <c r="N880" s="40"/>
    </row>
    <row r="881">
      <c r="C881" s="43"/>
      <c r="D881" s="44"/>
      <c r="L881" s="40"/>
      <c r="M881" s="40"/>
      <c r="N881" s="40"/>
    </row>
    <row r="882">
      <c r="C882" s="43"/>
      <c r="D882" s="44"/>
      <c r="L882" s="40"/>
      <c r="M882" s="40"/>
      <c r="N882" s="40"/>
    </row>
    <row r="883">
      <c r="C883" s="43"/>
      <c r="D883" s="44"/>
      <c r="L883" s="40"/>
      <c r="M883" s="40"/>
      <c r="N883" s="40"/>
    </row>
    <row r="884">
      <c r="C884" s="43"/>
      <c r="D884" s="44"/>
      <c r="L884" s="40"/>
      <c r="M884" s="40"/>
      <c r="N884" s="40"/>
    </row>
    <row r="885">
      <c r="C885" s="43"/>
      <c r="D885" s="44"/>
      <c r="L885" s="40"/>
      <c r="M885" s="40"/>
      <c r="N885" s="40"/>
    </row>
    <row r="886">
      <c r="C886" s="43"/>
      <c r="D886" s="44"/>
      <c r="L886" s="40"/>
      <c r="M886" s="40"/>
      <c r="N886" s="40"/>
    </row>
    <row r="887">
      <c r="C887" s="43"/>
      <c r="D887" s="44"/>
      <c r="L887" s="40"/>
      <c r="M887" s="40"/>
      <c r="N887" s="40"/>
    </row>
    <row r="888">
      <c r="C888" s="43"/>
      <c r="D888" s="44"/>
      <c r="L888" s="40"/>
      <c r="M888" s="40"/>
      <c r="N888" s="40"/>
    </row>
    <row r="889">
      <c r="C889" s="43"/>
      <c r="D889" s="44"/>
      <c r="L889" s="40"/>
      <c r="M889" s="40"/>
      <c r="N889" s="40"/>
    </row>
    <row r="890">
      <c r="C890" s="43"/>
      <c r="D890" s="44"/>
      <c r="L890" s="40"/>
      <c r="M890" s="40"/>
      <c r="N890" s="40"/>
    </row>
    <row r="891">
      <c r="C891" s="43"/>
      <c r="D891" s="44"/>
      <c r="L891" s="40"/>
      <c r="M891" s="40"/>
      <c r="N891" s="40"/>
    </row>
    <row r="892">
      <c r="C892" s="43"/>
      <c r="D892" s="44"/>
      <c r="L892" s="40"/>
      <c r="M892" s="40"/>
      <c r="N892" s="40"/>
    </row>
    <row r="893">
      <c r="C893" s="43"/>
      <c r="D893" s="44"/>
      <c r="L893" s="40"/>
      <c r="M893" s="40"/>
      <c r="N893" s="40"/>
    </row>
    <row r="894">
      <c r="C894" s="43"/>
      <c r="D894" s="44"/>
      <c r="L894" s="40"/>
      <c r="M894" s="40"/>
      <c r="N894" s="40"/>
    </row>
    <row r="895">
      <c r="C895" s="43"/>
      <c r="D895" s="44"/>
      <c r="L895" s="40"/>
      <c r="M895" s="40"/>
      <c r="N895" s="40"/>
    </row>
    <row r="896">
      <c r="C896" s="43"/>
      <c r="D896" s="44"/>
      <c r="L896" s="40"/>
      <c r="M896" s="40"/>
      <c r="N896" s="40"/>
    </row>
    <row r="897">
      <c r="C897" s="43"/>
      <c r="D897" s="44"/>
      <c r="L897" s="40"/>
      <c r="M897" s="40"/>
      <c r="N897" s="40"/>
    </row>
    <row r="898">
      <c r="C898" s="43"/>
      <c r="D898" s="44"/>
      <c r="L898" s="40"/>
      <c r="M898" s="40"/>
      <c r="N898" s="40"/>
    </row>
    <row r="899">
      <c r="C899" s="43"/>
      <c r="D899" s="44"/>
      <c r="L899" s="40"/>
      <c r="M899" s="40"/>
      <c r="N899" s="40"/>
    </row>
    <row r="900">
      <c r="C900" s="43"/>
      <c r="D900" s="44"/>
      <c r="L900" s="40"/>
      <c r="M900" s="40"/>
      <c r="N900" s="40"/>
    </row>
    <row r="901">
      <c r="C901" s="43"/>
      <c r="D901" s="44"/>
      <c r="L901" s="40"/>
      <c r="M901" s="40"/>
      <c r="N901" s="40"/>
    </row>
    <row r="902">
      <c r="C902" s="43"/>
      <c r="D902" s="44"/>
      <c r="L902" s="40"/>
      <c r="M902" s="40"/>
      <c r="N902" s="40"/>
    </row>
    <row r="903">
      <c r="C903" s="43"/>
      <c r="D903" s="44"/>
      <c r="L903" s="40"/>
      <c r="M903" s="40"/>
      <c r="N903" s="40"/>
    </row>
    <row r="904">
      <c r="C904" s="43"/>
      <c r="D904" s="44"/>
      <c r="L904" s="40"/>
      <c r="M904" s="40"/>
      <c r="N904" s="40"/>
    </row>
    <row r="905">
      <c r="C905" s="43"/>
      <c r="D905" s="44"/>
      <c r="L905" s="40"/>
      <c r="M905" s="40"/>
      <c r="N905" s="40"/>
    </row>
    <row r="906">
      <c r="C906" s="43"/>
      <c r="D906" s="44"/>
      <c r="L906" s="40"/>
      <c r="M906" s="40"/>
      <c r="N906" s="40"/>
    </row>
    <row r="907">
      <c r="C907" s="43"/>
      <c r="D907" s="44"/>
      <c r="L907" s="40"/>
      <c r="M907" s="40"/>
      <c r="N907" s="40"/>
    </row>
    <row r="908">
      <c r="C908" s="43"/>
      <c r="D908" s="44"/>
      <c r="L908" s="40"/>
      <c r="M908" s="40"/>
      <c r="N908" s="40"/>
    </row>
    <row r="909">
      <c r="C909" s="43"/>
      <c r="D909" s="44"/>
      <c r="L909" s="40"/>
      <c r="M909" s="40"/>
      <c r="N909" s="40"/>
    </row>
    <row r="910">
      <c r="C910" s="43"/>
      <c r="D910" s="44"/>
      <c r="L910" s="40"/>
      <c r="M910" s="40"/>
      <c r="N910" s="40"/>
    </row>
    <row r="911">
      <c r="C911" s="43"/>
      <c r="D911" s="44"/>
      <c r="L911" s="40"/>
      <c r="M911" s="40"/>
      <c r="N911" s="40"/>
    </row>
    <row r="912">
      <c r="C912" s="43"/>
      <c r="D912" s="44"/>
      <c r="L912" s="40"/>
      <c r="M912" s="40"/>
      <c r="N912" s="40"/>
    </row>
    <row r="913">
      <c r="C913" s="43"/>
      <c r="D913" s="44"/>
      <c r="L913" s="40"/>
      <c r="M913" s="40"/>
      <c r="N913" s="40"/>
    </row>
    <row r="914">
      <c r="C914" s="43"/>
      <c r="D914" s="44"/>
      <c r="L914" s="40"/>
      <c r="M914" s="40"/>
      <c r="N914" s="40"/>
    </row>
    <row r="915">
      <c r="C915" s="43"/>
      <c r="D915" s="44"/>
      <c r="L915" s="40"/>
      <c r="M915" s="40"/>
      <c r="N915" s="40"/>
    </row>
    <row r="916">
      <c r="C916" s="43"/>
      <c r="D916" s="44"/>
      <c r="L916" s="40"/>
      <c r="M916" s="40"/>
      <c r="N916" s="40"/>
    </row>
    <row r="917">
      <c r="C917" s="43"/>
      <c r="D917" s="44"/>
      <c r="L917" s="40"/>
      <c r="M917" s="40"/>
      <c r="N917" s="40"/>
    </row>
    <row r="918">
      <c r="C918" s="43"/>
      <c r="D918" s="44"/>
      <c r="L918" s="40"/>
      <c r="M918" s="40"/>
      <c r="N918" s="40"/>
    </row>
    <row r="919">
      <c r="C919" s="43"/>
      <c r="D919" s="44"/>
      <c r="L919" s="40"/>
      <c r="M919" s="40"/>
      <c r="N919" s="40"/>
    </row>
    <row r="920">
      <c r="C920" s="43"/>
      <c r="D920" s="44"/>
      <c r="L920" s="40"/>
      <c r="M920" s="40"/>
      <c r="N920" s="40"/>
    </row>
    <row r="921">
      <c r="C921" s="43"/>
      <c r="D921" s="44"/>
      <c r="L921" s="40"/>
      <c r="M921" s="40"/>
      <c r="N921" s="40"/>
    </row>
    <row r="922">
      <c r="C922" s="43"/>
      <c r="D922" s="44"/>
      <c r="L922" s="40"/>
      <c r="M922" s="40"/>
      <c r="N922" s="40"/>
    </row>
    <row r="923">
      <c r="C923" s="43"/>
      <c r="D923" s="44"/>
      <c r="L923" s="40"/>
      <c r="M923" s="40"/>
      <c r="N923" s="40"/>
    </row>
    <row r="924">
      <c r="C924" s="43"/>
      <c r="D924" s="44"/>
      <c r="L924" s="40"/>
      <c r="M924" s="40"/>
      <c r="N924" s="40"/>
    </row>
    <row r="925">
      <c r="C925" s="43"/>
      <c r="D925" s="44"/>
      <c r="L925" s="40"/>
      <c r="M925" s="40"/>
      <c r="N925" s="40"/>
    </row>
    <row r="926">
      <c r="C926" s="43"/>
      <c r="D926" s="44"/>
      <c r="L926" s="40"/>
      <c r="M926" s="40"/>
      <c r="N926" s="40"/>
    </row>
    <row r="927">
      <c r="C927" s="43"/>
      <c r="D927" s="44"/>
      <c r="L927" s="40"/>
      <c r="M927" s="40"/>
      <c r="N927" s="40"/>
    </row>
    <row r="928">
      <c r="C928" s="43"/>
      <c r="D928" s="44"/>
      <c r="L928" s="40"/>
      <c r="M928" s="40"/>
      <c r="N928" s="40"/>
    </row>
    <row r="929">
      <c r="C929" s="43"/>
      <c r="D929" s="44"/>
      <c r="L929" s="40"/>
      <c r="M929" s="40"/>
      <c r="N929" s="40"/>
    </row>
    <row r="930">
      <c r="C930" s="43"/>
      <c r="D930" s="44"/>
      <c r="L930" s="40"/>
      <c r="M930" s="40"/>
      <c r="N930" s="40"/>
    </row>
    <row r="931">
      <c r="C931" s="43"/>
      <c r="D931" s="44"/>
      <c r="L931" s="40"/>
      <c r="M931" s="40"/>
      <c r="N931" s="40"/>
    </row>
    <row r="932">
      <c r="C932" s="43"/>
      <c r="D932" s="44"/>
      <c r="L932" s="40"/>
      <c r="M932" s="40"/>
      <c r="N932" s="40"/>
    </row>
    <row r="933">
      <c r="C933" s="43"/>
      <c r="D933" s="44"/>
      <c r="L933" s="40"/>
      <c r="M933" s="40"/>
      <c r="N933" s="40"/>
    </row>
    <row r="934">
      <c r="C934" s="43"/>
      <c r="D934" s="44"/>
      <c r="L934" s="40"/>
      <c r="M934" s="40"/>
      <c r="N934" s="40"/>
    </row>
    <row r="935">
      <c r="C935" s="43"/>
      <c r="D935" s="44"/>
      <c r="L935" s="40"/>
      <c r="M935" s="40"/>
      <c r="N935" s="40"/>
    </row>
    <row r="936">
      <c r="C936" s="43"/>
      <c r="D936" s="44"/>
      <c r="L936" s="40"/>
      <c r="M936" s="40"/>
      <c r="N936" s="40"/>
    </row>
    <row r="937">
      <c r="C937" s="43"/>
      <c r="D937" s="44"/>
      <c r="L937" s="40"/>
      <c r="M937" s="40"/>
      <c r="N937" s="40"/>
    </row>
    <row r="938">
      <c r="C938" s="43"/>
      <c r="D938" s="44"/>
      <c r="L938" s="40"/>
      <c r="M938" s="40"/>
      <c r="N938" s="40"/>
    </row>
    <row r="939">
      <c r="C939" s="43"/>
      <c r="D939" s="44"/>
      <c r="L939" s="40"/>
      <c r="M939" s="40"/>
      <c r="N939" s="40"/>
    </row>
    <row r="940">
      <c r="C940" s="43"/>
      <c r="D940" s="44"/>
      <c r="L940" s="40"/>
      <c r="M940" s="40"/>
      <c r="N940" s="40"/>
    </row>
    <row r="941">
      <c r="C941" s="43"/>
      <c r="D941" s="44"/>
      <c r="L941" s="40"/>
      <c r="M941" s="40"/>
      <c r="N941" s="40"/>
    </row>
    <row r="942">
      <c r="C942" s="43"/>
      <c r="D942" s="44"/>
      <c r="L942" s="40"/>
      <c r="M942" s="40"/>
      <c r="N942" s="40"/>
    </row>
    <row r="943">
      <c r="C943" s="43"/>
      <c r="D943" s="44"/>
      <c r="L943" s="40"/>
      <c r="M943" s="40"/>
      <c r="N943" s="40"/>
    </row>
    <row r="944">
      <c r="C944" s="43"/>
      <c r="D944" s="44"/>
      <c r="L944" s="40"/>
      <c r="M944" s="40"/>
      <c r="N944" s="40"/>
    </row>
    <row r="945">
      <c r="C945" s="43"/>
      <c r="D945" s="44"/>
      <c r="L945" s="40"/>
      <c r="M945" s="40"/>
      <c r="N945" s="40"/>
    </row>
    <row r="946">
      <c r="C946" s="43"/>
      <c r="D946" s="44"/>
      <c r="L946" s="40"/>
      <c r="M946" s="40"/>
      <c r="N946" s="40"/>
    </row>
    <row r="947">
      <c r="C947" s="43"/>
      <c r="D947" s="44"/>
      <c r="L947" s="40"/>
      <c r="M947" s="40"/>
      <c r="N947" s="40"/>
    </row>
    <row r="948">
      <c r="C948" s="43"/>
      <c r="D948" s="44"/>
      <c r="L948" s="40"/>
      <c r="M948" s="40"/>
      <c r="N948" s="40"/>
    </row>
    <row r="949">
      <c r="C949" s="43"/>
      <c r="D949" s="44"/>
      <c r="L949" s="40"/>
      <c r="M949" s="40"/>
      <c r="N949" s="40"/>
    </row>
    <row r="950">
      <c r="C950" s="43"/>
      <c r="D950" s="44"/>
      <c r="L950" s="40"/>
      <c r="M950" s="40"/>
      <c r="N950" s="40"/>
    </row>
    <row r="951">
      <c r="C951" s="43"/>
      <c r="D951" s="44"/>
      <c r="L951" s="40"/>
      <c r="M951" s="40"/>
      <c r="N951" s="40"/>
    </row>
    <row r="952">
      <c r="C952" s="43"/>
      <c r="D952" s="44"/>
      <c r="L952" s="40"/>
      <c r="M952" s="40"/>
      <c r="N952" s="40"/>
    </row>
    <row r="953">
      <c r="C953" s="43"/>
      <c r="D953" s="44"/>
      <c r="L953" s="40"/>
      <c r="M953" s="40"/>
      <c r="N953" s="40"/>
    </row>
    <row r="954">
      <c r="C954" s="43"/>
      <c r="D954" s="44"/>
      <c r="L954" s="40"/>
      <c r="M954" s="40"/>
      <c r="N954" s="40"/>
    </row>
    <row r="955">
      <c r="C955" s="43"/>
      <c r="D955" s="44"/>
      <c r="L955" s="40"/>
      <c r="M955" s="40"/>
      <c r="N955" s="40"/>
    </row>
    <row r="956">
      <c r="C956" s="43"/>
      <c r="D956" s="44"/>
      <c r="L956" s="40"/>
      <c r="M956" s="40"/>
      <c r="N956" s="40"/>
    </row>
    <row r="957">
      <c r="C957" s="43"/>
      <c r="D957" s="44"/>
      <c r="L957" s="40"/>
      <c r="M957" s="40"/>
      <c r="N957" s="40"/>
    </row>
    <row r="958">
      <c r="C958" s="43"/>
      <c r="D958" s="44"/>
      <c r="L958" s="40"/>
      <c r="M958" s="40"/>
      <c r="N958" s="40"/>
    </row>
    <row r="959">
      <c r="C959" s="43"/>
      <c r="D959" s="44"/>
      <c r="L959" s="40"/>
      <c r="M959" s="40"/>
      <c r="N959" s="40"/>
    </row>
    <row r="960">
      <c r="C960" s="43"/>
      <c r="D960" s="44"/>
      <c r="L960" s="40"/>
      <c r="M960" s="40"/>
      <c r="N960" s="40"/>
    </row>
    <row r="961">
      <c r="C961" s="43"/>
      <c r="D961" s="44"/>
      <c r="L961" s="40"/>
      <c r="M961" s="40"/>
      <c r="N961" s="40"/>
    </row>
    <row r="962">
      <c r="C962" s="43"/>
      <c r="D962" s="44"/>
      <c r="L962" s="40"/>
      <c r="M962" s="40"/>
      <c r="N962" s="40"/>
    </row>
    <row r="963">
      <c r="C963" s="43"/>
      <c r="D963" s="44"/>
      <c r="L963" s="40"/>
      <c r="M963" s="40"/>
      <c r="N963" s="40"/>
    </row>
    <row r="964">
      <c r="C964" s="43"/>
      <c r="D964" s="44"/>
      <c r="L964" s="40"/>
      <c r="M964" s="40"/>
      <c r="N964" s="40"/>
    </row>
    <row r="965">
      <c r="C965" s="43"/>
      <c r="D965" s="44"/>
      <c r="L965" s="40"/>
      <c r="M965" s="40"/>
      <c r="N965" s="40"/>
    </row>
    <row r="966">
      <c r="C966" s="43"/>
      <c r="D966" s="44"/>
      <c r="L966" s="40"/>
      <c r="M966" s="40"/>
      <c r="N966" s="40"/>
    </row>
    <row r="967">
      <c r="C967" s="43"/>
      <c r="D967" s="44"/>
      <c r="L967" s="40"/>
      <c r="M967" s="40"/>
      <c r="N967" s="40"/>
    </row>
    <row r="968">
      <c r="C968" s="43"/>
      <c r="D968" s="44"/>
      <c r="L968" s="40"/>
      <c r="M968" s="40"/>
      <c r="N968" s="40"/>
    </row>
    <row r="969">
      <c r="C969" s="43"/>
      <c r="D969" s="44"/>
      <c r="L969" s="40"/>
      <c r="M969" s="40"/>
      <c r="N969" s="40"/>
    </row>
    <row r="970">
      <c r="C970" s="43"/>
      <c r="D970" s="44"/>
      <c r="L970" s="40"/>
      <c r="M970" s="40"/>
      <c r="N970" s="40"/>
    </row>
    <row r="971">
      <c r="C971" s="43"/>
      <c r="D971" s="44"/>
      <c r="L971" s="40"/>
      <c r="M971" s="40"/>
      <c r="N971" s="40"/>
    </row>
    <row r="972">
      <c r="C972" s="43"/>
      <c r="D972" s="44"/>
      <c r="L972" s="40"/>
      <c r="M972" s="40"/>
      <c r="N972" s="40"/>
    </row>
    <row r="973">
      <c r="C973" s="43"/>
      <c r="D973" s="44"/>
      <c r="L973" s="40"/>
      <c r="M973" s="40"/>
      <c r="N973" s="40"/>
    </row>
    <row r="974">
      <c r="C974" s="43"/>
      <c r="D974" s="44"/>
      <c r="L974" s="40"/>
      <c r="M974" s="40"/>
      <c r="N974" s="40"/>
    </row>
    <row r="975">
      <c r="C975" s="43"/>
      <c r="D975" s="44"/>
      <c r="L975" s="40"/>
      <c r="M975" s="40"/>
      <c r="N975" s="40"/>
    </row>
    <row r="976">
      <c r="C976" s="43"/>
      <c r="D976" s="44"/>
      <c r="L976" s="40"/>
      <c r="M976" s="40"/>
      <c r="N976" s="40"/>
    </row>
    <row r="977">
      <c r="C977" s="43"/>
      <c r="D977" s="44"/>
      <c r="L977" s="40"/>
      <c r="M977" s="40"/>
      <c r="N977" s="40"/>
    </row>
    <row r="978">
      <c r="C978" s="43"/>
      <c r="D978" s="44"/>
      <c r="L978" s="40"/>
      <c r="M978" s="40"/>
      <c r="N978" s="40"/>
    </row>
    <row r="979">
      <c r="C979" s="43"/>
      <c r="D979" s="44"/>
      <c r="L979" s="40"/>
      <c r="M979" s="40"/>
      <c r="N979" s="40"/>
    </row>
    <row r="980">
      <c r="C980" s="43"/>
      <c r="D980" s="44"/>
      <c r="L980" s="40"/>
      <c r="M980" s="40"/>
      <c r="N980" s="40"/>
    </row>
    <row r="981">
      <c r="C981" s="43"/>
      <c r="D981" s="44"/>
      <c r="L981" s="40"/>
      <c r="M981" s="40"/>
      <c r="N981" s="40"/>
    </row>
    <row r="982">
      <c r="C982" s="43"/>
      <c r="D982" s="44"/>
      <c r="L982" s="40"/>
      <c r="M982" s="40"/>
      <c r="N982" s="40"/>
    </row>
    <row r="983">
      <c r="C983" s="43"/>
      <c r="D983" s="44"/>
      <c r="L983" s="40"/>
      <c r="M983" s="40"/>
      <c r="N983" s="40"/>
    </row>
    <row r="984">
      <c r="C984" s="43"/>
      <c r="D984" s="44"/>
      <c r="L984" s="40"/>
      <c r="M984" s="40"/>
      <c r="N984" s="40"/>
    </row>
    <row r="985">
      <c r="C985" s="43"/>
      <c r="D985" s="44"/>
      <c r="L985" s="40"/>
      <c r="M985" s="40"/>
      <c r="N985" s="40"/>
    </row>
    <row r="986">
      <c r="C986" s="43"/>
      <c r="D986" s="44"/>
      <c r="L986" s="40"/>
      <c r="M986" s="40"/>
      <c r="N986" s="40"/>
    </row>
    <row r="987">
      <c r="C987" s="43"/>
      <c r="D987" s="44"/>
      <c r="L987" s="40"/>
      <c r="M987" s="40"/>
      <c r="N987" s="40"/>
    </row>
    <row r="988">
      <c r="C988" s="43"/>
      <c r="D988" s="44"/>
      <c r="L988" s="40"/>
      <c r="M988" s="40"/>
      <c r="N988" s="40"/>
    </row>
    <row r="989">
      <c r="C989" s="43"/>
      <c r="D989" s="44"/>
      <c r="L989" s="40"/>
      <c r="M989" s="40"/>
      <c r="N989" s="40"/>
    </row>
    <row r="990">
      <c r="C990" s="43"/>
      <c r="D990" s="44"/>
      <c r="L990" s="40"/>
      <c r="M990" s="40"/>
      <c r="N990" s="40"/>
    </row>
    <row r="991">
      <c r="C991" s="43"/>
      <c r="D991" s="44"/>
      <c r="L991" s="40"/>
      <c r="M991" s="40"/>
      <c r="N991" s="40"/>
    </row>
    <row r="992">
      <c r="C992" s="43"/>
      <c r="D992" s="44"/>
      <c r="L992" s="40"/>
      <c r="M992" s="40"/>
      <c r="N992" s="40"/>
    </row>
    <row r="993">
      <c r="C993" s="43"/>
      <c r="D993" s="44"/>
      <c r="L993" s="40"/>
      <c r="M993" s="40"/>
      <c r="N993" s="40"/>
    </row>
    <row r="994">
      <c r="C994" s="43"/>
      <c r="D994" s="44"/>
      <c r="L994" s="40"/>
      <c r="M994" s="40"/>
      <c r="N994" s="40"/>
    </row>
    <row r="995">
      <c r="C995" s="43"/>
      <c r="D995" s="44"/>
      <c r="L995" s="40"/>
      <c r="M995" s="40"/>
      <c r="N995" s="40"/>
    </row>
    <row r="996">
      <c r="C996" s="43"/>
      <c r="D996" s="44"/>
      <c r="L996" s="40"/>
      <c r="M996" s="40"/>
      <c r="N996" s="40"/>
    </row>
    <row r="997">
      <c r="C997" s="43"/>
      <c r="D997" s="44"/>
      <c r="L997" s="40"/>
      <c r="M997" s="40"/>
      <c r="N997" s="40"/>
    </row>
    <row r="998">
      <c r="C998" s="43"/>
      <c r="D998" s="44"/>
      <c r="L998" s="40"/>
      <c r="M998" s="40"/>
      <c r="N998" s="40"/>
    </row>
    <row r="999">
      <c r="C999" s="43"/>
      <c r="D999" s="44"/>
      <c r="L999" s="40"/>
      <c r="M999" s="40"/>
      <c r="N999" s="40"/>
    </row>
    <row r="1000">
      <c r="C1000" s="43"/>
      <c r="D1000" s="44"/>
      <c r="L1000" s="40"/>
      <c r="M1000" s="40"/>
      <c r="N1000" s="40"/>
    </row>
    <row r="1001">
      <c r="C1001" s="43"/>
      <c r="D1001" s="44"/>
      <c r="L1001" s="40"/>
      <c r="M1001" s="40"/>
      <c r="N1001" s="40"/>
    </row>
    <row r="1002">
      <c r="C1002" s="43"/>
      <c r="D1002" s="44"/>
      <c r="L1002" s="40"/>
      <c r="M1002" s="40"/>
      <c r="N1002" s="40"/>
    </row>
    <row r="1003">
      <c r="C1003" s="43"/>
      <c r="D1003" s="44"/>
      <c r="L1003" s="40"/>
      <c r="M1003" s="40"/>
      <c r="N1003" s="40"/>
    </row>
    <row r="1004">
      <c r="C1004" s="43"/>
      <c r="D1004" s="44"/>
      <c r="L1004" s="40"/>
      <c r="M1004" s="40"/>
      <c r="N1004" s="40"/>
    </row>
    <row r="1005">
      <c r="C1005" s="43"/>
      <c r="D1005" s="44"/>
      <c r="L1005" s="40"/>
      <c r="M1005" s="40"/>
      <c r="N1005" s="40"/>
    </row>
    <row r="1006">
      <c r="C1006" s="43"/>
      <c r="D1006" s="44"/>
      <c r="L1006" s="40"/>
      <c r="M1006" s="40"/>
      <c r="N1006" s="40"/>
    </row>
    <row r="1007">
      <c r="C1007" s="43"/>
      <c r="D1007" s="44"/>
      <c r="L1007" s="40"/>
      <c r="M1007" s="40"/>
      <c r="N1007" s="40"/>
    </row>
  </sheetData>
  <mergeCells count="2">
    <mergeCell ref="C1:D4"/>
    <mergeCell ref="D8:J8"/>
  </mergeCells>
  <hyperlinks>
    <hyperlink r:id="rId2" ref="L9"/>
    <hyperlink r:id="rId3" ref="N9"/>
    <hyperlink r:id="rId4" ref="L11"/>
    <hyperlink r:id="rId5" ref="N11"/>
  </hyperlinks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0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2.0</v>
      </c>
      <c r="B4" s="19" t="str">
        <f>HYPERLINK("https://leetcode.com/problems/add-two-numbers/","Add Two Numbers")</f>
        <v>Add Two Numbers</v>
      </c>
      <c r="C4" s="12" t="s">
        <v>12</v>
      </c>
      <c r="D4" s="22" t="str">
        <f>HYPERLINK("https://leetcode.com/problems/add-two-numbers-ii/","445")</f>
        <v>445</v>
      </c>
      <c r="E4" s="28"/>
      <c r="F4" s="24"/>
      <c r="G4" s="24"/>
      <c r="H4" s="24"/>
      <c r="I4" s="24"/>
      <c r="J4" s="24"/>
      <c r="K4" s="27"/>
    </row>
    <row r="5">
      <c r="A5" s="16">
        <v>24.0</v>
      </c>
      <c r="B5" s="19" t="str">
        <f>HYPERLINK("https://leetcode.com/problems/swap-nodes-in-pairs/","Swap Nodes in Pairs")</f>
        <v>Swap Nodes in Pairs</v>
      </c>
      <c r="C5" s="12" t="s">
        <v>12</v>
      </c>
      <c r="D5" s="29"/>
      <c r="E5" s="28"/>
      <c r="F5" s="28"/>
      <c r="G5" s="29"/>
      <c r="H5" s="28"/>
      <c r="I5" s="28"/>
      <c r="J5" s="27"/>
      <c r="K5" s="27"/>
    </row>
    <row r="6">
      <c r="A6" s="16">
        <v>206.0</v>
      </c>
      <c r="B6" s="19" t="str">
        <f>HYPERLINK("https://leetcode.com/problems/reverse-linked-list/","Reverse Linked List")</f>
        <v>Reverse Linked List</v>
      </c>
      <c r="C6" s="12" t="s">
        <v>12</v>
      </c>
      <c r="D6" s="29"/>
      <c r="E6" s="28"/>
      <c r="F6" s="28"/>
      <c r="G6" s="28"/>
      <c r="H6" s="24"/>
      <c r="I6" s="24"/>
      <c r="J6" s="24"/>
      <c r="K6" s="27"/>
    </row>
    <row r="7">
      <c r="A7" s="16">
        <v>141.0</v>
      </c>
      <c r="B7" s="19" t="str">
        <f>HYPERLINK("https://leetcode.com/problems/linked-list-cycle/","Linked List Cycle")</f>
        <v>Linked List Cycle</v>
      </c>
      <c r="C7" s="12" t="s">
        <v>12</v>
      </c>
      <c r="D7" s="22" t="str">
        <f>HYPERLINK("https://leetcode.com/problems/linked-list-cycle-ii","142")</f>
        <v>142</v>
      </c>
      <c r="E7" s="28"/>
      <c r="F7" s="27"/>
      <c r="G7" s="24"/>
      <c r="H7" s="24"/>
      <c r="I7" s="24"/>
      <c r="J7" s="24"/>
      <c r="K7" s="16" t="s">
        <v>72</v>
      </c>
    </row>
    <row r="8">
      <c r="A8" s="16">
        <v>23.0</v>
      </c>
      <c r="B8" s="19" t="str">
        <f>HYPERLINK("https://leetcode.com/problems/merge-k-sorted-lists/","Merge k Sorted Lists")</f>
        <v>Merge k Sorted Lists</v>
      </c>
      <c r="C8" s="12" t="s">
        <v>10</v>
      </c>
      <c r="D8" s="21" t="str">
        <f>HYPERLINK("https://leetcode.com/problems/merge-two-sorted-lists/","21")</f>
        <v>21</v>
      </c>
      <c r="E8" s="24"/>
      <c r="F8" s="24"/>
      <c r="G8" s="24"/>
      <c r="H8" s="24"/>
      <c r="I8" s="24"/>
      <c r="J8" s="24"/>
      <c r="K8" s="16" t="s">
        <v>73</v>
      </c>
    </row>
    <row r="9">
      <c r="A9" s="16">
        <v>147.0</v>
      </c>
      <c r="B9" s="19" t="str">
        <f>HYPERLINK("https://leetcode.com/problems/insertion-sort-list/","Insertion Sort List")</f>
        <v>Insertion Sort List</v>
      </c>
      <c r="C9" s="12" t="s">
        <v>10</v>
      </c>
      <c r="D9" s="46"/>
      <c r="E9" s="24"/>
      <c r="F9" s="24"/>
      <c r="G9" s="24"/>
      <c r="H9" s="24"/>
      <c r="I9" s="24"/>
      <c r="J9" s="24"/>
      <c r="K9" s="16" t="s">
        <v>74</v>
      </c>
    </row>
    <row r="10">
      <c r="A10" s="16">
        <v>148.0</v>
      </c>
      <c r="B10" s="19" t="str">
        <f>HYPERLINK("https://leetcode.com/problems/sort-list/","Sort List")</f>
        <v>Sort List</v>
      </c>
      <c r="C10" s="12" t="s">
        <v>29</v>
      </c>
      <c r="D10" s="46"/>
      <c r="E10" s="24"/>
      <c r="F10" s="24"/>
      <c r="G10" s="24"/>
      <c r="H10" s="24"/>
      <c r="I10" s="24"/>
      <c r="J10" s="24"/>
      <c r="K10" s="16" t="s">
        <v>75</v>
      </c>
    </row>
    <row r="11">
      <c r="A11" s="16">
        <v>707.0</v>
      </c>
      <c r="B11" s="19" t="str">
        <f>HYPERLINK("https://leetcode.com/problems/design-linked-list","Design Linked List")</f>
        <v>Design Linked List</v>
      </c>
      <c r="C11" s="12" t="s">
        <v>29</v>
      </c>
      <c r="D11" s="46"/>
      <c r="E11" s="24"/>
      <c r="F11" s="24"/>
      <c r="G11" s="24"/>
      <c r="H11" s="24"/>
      <c r="I11" s="24"/>
      <c r="J11" s="24"/>
      <c r="K11" s="27"/>
    </row>
    <row r="12">
      <c r="B12" s="2"/>
      <c r="C12" s="3"/>
      <c r="D12" s="41"/>
      <c r="E12" s="4"/>
      <c r="F12" s="4"/>
      <c r="G12" s="4"/>
      <c r="H12" s="4"/>
      <c r="I12" s="4"/>
      <c r="J12" s="4"/>
    </row>
    <row r="13">
      <c r="B13" s="2"/>
      <c r="C13" s="3"/>
      <c r="D13" s="41"/>
      <c r="E13" s="4"/>
      <c r="F13" s="4"/>
      <c r="G13" s="4"/>
      <c r="H13" s="4"/>
      <c r="I13" s="4"/>
      <c r="J13" s="4"/>
    </row>
    <row r="14">
      <c r="B14" s="2"/>
      <c r="C14" s="3"/>
      <c r="D14" s="42"/>
      <c r="E14" s="4"/>
      <c r="F14" s="4"/>
      <c r="G14" s="4"/>
      <c r="H14" s="4"/>
      <c r="I14" s="4"/>
      <c r="J14" s="4"/>
    </row>
    <row r="15">
      <c r="C15" s="43"/>
      <c r="D15" s="44"/>
    </row>
    <row r="16">
      <c r="C16" s="43"/>
      <c r="D16" s="44"/>
    </row>
    <row r="17">
      <c r="C17" s="43"/>
      <c r="D17" s="44"/>
    </row>
    <row r="18">
      <c r="C18" s="43"/>
      <c r="D18" s="44"/>
    </row>
    <row r="19">
      <c r="C19" s="43"/>
      <c r="D19" s="44"/>
    </row>
    <row r="20">
      <c r="C20" s="43"/>
      <c r="D20" s="44"/>
    </row>
    <row r="21">
      <c r="C21" s="43"/>
      <c r="D21" s="44"/>
    </row>
    <row r="22">
      <c r="C22" s="43"/>
      <c r="D22" s="44"/>
    </row>
    <row r="23">
      <c r="C23" s="43"/>
      <c r="D23" s="44"/>
    </row>
    <row r="24">
      <c r="C24" s="43"/>
      <c r="D24" s="44"/>
    </row>
    <row r="25">
      <c r="C25" s="43"/>
      <c r="D25" s="44"/>
    </row>
    <row r="26">
      <c r="C26" s="43"/>
      <c r="D26" s="44"/>
    </row>
    <row r="27">
      <c r="C27" s="43"/>
      <c r="D27" s="44"/>
    </row>
    <row r="28">
      <c r="C28" s="43"/>
      <c r="D28" s="44"/>
    </row>
    <row r="29">
      <c r="C29" s="43"/>
      <c r="D29" s="44"/>
    </row>
    <row r="30">
      <c r="C30" s="43"/>
      <c r="D30" s="44"/>
    </row>
    <row r="31">
      <c r="C31" s="43"/>
      <c r="D31" s="44"/>
    </row>
    <row r="32">
      <c r="C32" s="43"/>
      <c r="D32" s="44"/>
    </row>
    <row r="33">
      <c r="C33" s="43"/>
      <c r="D33" s="44"/>
    </row>
    <row r="34">
      <c r="C34" s="43"/>
      <c r="D34" s="44"/>
    </row>
    <row r="35">
      <c r="C35" s="43"/>
      <c r="D35" s="44"/>
    </row>
    <row r="36">
      <c r="C36" s="43"/>
      <c r="D36" s="44"/>
    </row>
    <row r="37">
      <c r="C37" s="43"/>
      <c r="D37" s="44"/>
    </row>
    <row r="38">
      <c r="C38" s="43"/>
      <c r="D38" s="44"/>
    </row>
    <row r="39">
      <c r="C39" s="43"/>
      <c r="D39" s="44"/>
    </row>
    <row r="40">
      <c r="C40" s="43"/>
      <c r="D40" s="44"/>
    </row>
    <row r="41">
      <c r="C41" s="43"/>
      <c r="D41" s="44"/>
    </row>
    <row r="42">
      <c r="C42" s="43"/>
      <c r="D42" s="44"/>
    </row>
    <row r="43">
      <c r="C43" s="43"/>
      <c r="D43" s="44"/>
    </row>
    <row r="44">
      <c r="C44" s="43"/>
      <c r="D44" s="44"/>
    </row>
    <row r="45">
      <c r="C45" s="43"/>
      <c r="D45" s="44"/>
    </row>
    <row r="46">
      <c r="C46" s="43"/>
      <c r="D46" s="44"/>
    </row>
    <row r="47">
      <c r="C47" s="43"/>
      <c r="D47" s="44"/>
    </row>
    <row r="48">
      <c r="C48" s="43"/>
      <c r="D48" s="44"/>
    </row>
    <row r="49">
      <c r="C49" s="43"/>
      <c r="D49" s="44"/>
    </row>
    <row r="50">
      <c r="C50" s="43"/>
      <c r="D50" s="44"/>
    </row>
    <row r="51">
      <c r="C51" s="43"/>
      <c r="D51" s="44"/>
    </row>
    <row r="52">
      <c r="C52" s="43"/>
      <c r="D52" s="44"/>
    </row>
    <row r="53">
      <c r="C53" s="43"/>
      <c r="D53" s="44"/>
    </row>
    <row r="54">
      <c r="C54" s="43"/>
      <c r="D54" s="44"/>
    </row>
    <row r="55">
      <c r="C55" s="43"/>
      <c r="D55" s="44"/>
    </row>
    <row r="56">
      <c r="C56" s="43"/>
      <c r="D56" s="44"/>
    </row>
    <row r="57">
      <c r="C57" s="43"/>
      <c r="D57" s="44"/>
    </row>
    <row r="58">
      <c r="C58" s="43"/>
      <c r="D58" s="44"/>
    </row>
    <row r="59">
      <c r="C59" s="43"/>
      <c r="D59" s="44"/>
    </row>
    <row r="60">
      <c r="C60" s="43"/>
      <c r="D60" s="44"/>
    </row>
    <row r="61">
      <c r="C61" s="43"/>
      <c r="D61" s="44"/>
    </row>
    <row r="62">
      <c r="C62" s="43"/>
      <c r="D62" s="44"/>
    </row>
    <row r="63">
      <c r="C63" s="43"/>
      <c r="D63" s="44"/>
    </row>
    <row r="64">
      <c r="C64" s="43"/>
      <c r="D64" s="44"/>
    </row>
    <row r="65">
      <c r="C65" s="43"/>
      <c r="D65" s="44"/>
    </row>
    <row r="66">
      <c r="C66" s="43"/>
      <c r="D66" s="44"/>
    </row>
    <row r="67">
      <c r="C67" s="43"/>
      <c r="D67" s="44"/>
    </row>
    <row r="68">
      <c r="C68" s="43"/>
      <c r="D68" s="44"/>
    </row>
    <row r="69">
      <c r="C69" s="43"/>
      <c r="D69" s="44"/>
    </row>
    <row r="70">
      <c r="C70" s="43"/>
      <c r="D70" s="44"/>
    </row>
    <row r="71">
      <c r="C71" s="43"/>
      <c r="D71" s="44"/>
    </row>
    <row r="72">
      <c r="C72" s="43"/>
      <c r="D72" s="44"/>
    </row>
    <row r="73">
      <c r="C73" s="43"/>
      <c r="D73" s="44"/>
    </row>
    <row r="74">
      <c r="C74" s="43"/>
      <c r="D74" s="44"/>
    </row>
    <row r="75">
      <c r="C75" s="43"/>
      <c r="D75" s="44"/>
    </row>
    <row r="76">
      <c r="C76" s="43"/>
      <c r="D76" s="44"/>
    </row>
    <row r="77">
      <c r="C77" s="43"/>
      <c r="D77" s="44"/>
    </row>
    <row r="78">
      <c r="C78" s="43"/>
      <c r="D78" s="44"/>
    </row>
    <row r="79">
      <c r="C79" s="43"/>
      <c r="D79" s="44"/>
    </row>
    <row r="80">
      <c r="C80" s="43"/>
      <c r="D80" s="44"/>
    </row>
    <row r="81">
      <c r="C81" s="43"/>
      <c r="D81" s="44"/>
    </row>
    <row r="82">
      <c r="C82" s="43"/>
      <c r="D82" s="44"/>
    </row>
    <row r="83">
      <c r="C83" s="43"/>
      <c r="D83" s="44"/>
    </row>
    <row r="84">
      <c r="C84" s="43"/>
      <c r="D84" s="44"/>
    </row>
    <row r="85">
      <c r="C85" s="43"/>
      <c r="D85" s="44"/>
    </row>
    <row r="86">
      <c r="C86" s="43"/>
      <c r="D86" s="44"/>
    </row>
    <row r="87">
      <c r="C87" s="43"/>
      <c r="D87" s="44"/>
    </row>
    <row r="88">
      <c r="C88" s="43"/>
      <c r="D88" s="44"/>
    </row>
    <row r="89">
      <c r="C89" s="43"/>
      <c r="D89" s="44"/>
    </row>
    <row r="90">
      <c r="C90" s="43"/>
      <c r="D90" s="44"/>
    </row>
    <row r="91">
      <c r="C91" s="43"/>
      <c r="D91" s="44"/>
    </row>
    <row r="92">
      <c r="C92" s="43"/>
      <c r="D92" s="44"/>
    </row>
    <row r="93">
      <c r="C93" s="43"/>
      <c r="D93" s="44"/>
    </row>
    <row r="94">
      <c r="C94" s="43"/>
      <c r="D94" s="44"/>
    </row>
    <row r="95">
      <c r="C95" s="43"/>
      <c r="D95" s="44"/>
    </row>
    <row r="96">
      <c r="C96" s="43"/>
      <c r="D96" s="44"/>
    </row>
    <row r="97">
      <c r="C97" s="43"/>
      <c r="D97" s="44"/>
    </row>
    <row r="98">
      <c r="C98" s="43"/>
      <c r="D98" s="44"/>
    </row>
    <row r="99">
      <c r="C99" s="43"/>
      <c r="D99" s="44"/>
    </row>
    <row r="100">
      <c r="C100" s="43"/>
      <c r="D100" s="44"/>
    </row>
    <row r="101">
      <c r="C101" s="43"/>
      <c r="D101" s="44"/>
    </row>
    <row r="102">
      <c r="C102" s="43"/>
      <c r="D102" s="44"/>
    </row>
    <row r="103">
      <c r="C103" s="43"/>
      <c r="D103" s="44"/>
    </row>
    <row r="104">
      <c r="C104" s="43"/>
      <c r="D104" s="44"/>
    </row>
    <row r="105">
      <c r="C105" s="43"/>
      <c r="D105" s="44"/>
    </row>
    <row r="106">
      <c r="C106" s="43"/>
      <c r="D106" s="44"/>
    </row>
    <row r="107">
      <c r="C107" s="43"/>
      <c r="D107" s="44"/>
    </row>
    <row r="108">
      <c r="C108" s="43"/>
      <c r="D108" s="44"/>
    </row>
    <row r="109">
      <c r="C109" s="43"/>
      <c r="D109" s="44"/>
    </row>
    <row r="110">
      <c r="C110" s="43"/>
      <c r="D110" s="44"/>
    </row>
    <row r="111">
      <c r="C111" s="43"/>
      <c r="D111" s="44"/>
    </row>
    <row r="112">
      <c r="C112" s="43"/>
      <c r="D112" s="44"/>
    </row>
    <row r="113">
      <c r="C113" s="43"/>
      <c r="D113" s="44"/>
    </row>
    <row r="114">
      <c r="C114" s="43"/>
      <c r="D114" s="44"/>
    </row>
    <row r="115">
      <c r="C115" s="43"/>
      <c r="D115" s="44"/>
    </row>
    <row r="116">
      <c r="C116" s="43"/>
      <c r="D116" s="44"/>
    </row>
    <row r="117">
      <c r="C117" s="43"/>
      <c r="D117" s="44"/>
    </row>
    <row r="118">
      <c r="C118" s="43"/>
      <c r="D118" s="44"/>
    </row>
    <row r="119">
      <c r="C119" s="43"/>
      <c r="D119" s="44"/>
    </row>
    <row r="120">
      <c r="C120" s="43"/>
      <c r="D120" s="44"/>
    </row>
    <row r="121">
      <c r="C121" s="43"/>
      <c r="D121" s="44"/>
    </row>
    <row r="122">
      <c r="C122" s="43"/>
      <c r="D122" s="44"/>
    </row>
    <row r="123">
      <c r="C123" s="43"/>
      <c r="D123" s="44"/>
    </row>
    <row r="124">
      <c r="C124" s="43"/>
      <c r="D124" s="44"/>
    </row>
    <row r="125">
      <c r="C125" s="43"/>
      <c r="D125" s="44"/>
    </row>
    <row r="126">
      <c r="C126" s="43"/>
      <c r="D126" s="44"/>
    </row>
    <row r="127">
      <c r="C127" s="43"/>
      <c r="D127" s="44"/>
    </row>
    <row r="128">
      <c r="C128" s="43"/>
      <c r="D128" s="44"/>
    </row>
    <row r="129">
      <c r="C129" s="43"/>
      <c r="D129" s="44"/>
    </row>
    <row r="130">
      <c r="C130" s="43"/>
      <c r="D130" s="44"/>
    </row>
    <row r="131">
      <c r="C131" s="43"/>
      <c r="D131" s="44"/>
    </row>
    <row r="132">
      <c r="C132" s="43"/>
      <c r="D132" s="44"/>
    </row>
    <row r="133">
      <c r="C133" s="43"/>
      <c r="D133" s="44"/>
    </row>
    <row r="134">
      <c r="C134" s="43"/>
      <c r="D134" s="44"/>
    </row>
    <row r="135">
      <c r="C135" s="43"/>
      <c r="D135" s="44"/>
    </row>
    <row r="136">
      <c r="C136" s="43"/>
      <c r="D136" s="44"/>
    </row>
    <row r="137">
      <c r="C137" s="43"/>
      <c r="D137" s="44"/>
    </row>
    <row r="138">
      <c r="C138" s="43"/>
      <c r="D138" s="44"/>
    </row>
    <row r="139">
      <c r="C139" s="43"/>
      <c r="D139" s="44"/>
    </row>
    <row r="140">
      <c r="C140" s="43"/>
      <c r="D140" s="44"/>
    </row>
    <row r="141">
      <c r="C141" s="43"/>
      <c r="D141" s="44"/>
    </row>
    <row r="142">
      <c r="C142" s="43"/>
      <c r="D142" s="44"/>
    </row>
    <row r="143">
      <c r="C143" s="43"/>
      <c r="D143" s="44"/>
    </row>
    <row r="144">
      <c r="C144" s="43"/>
      <c r="D144" s="44"/>
    </row>
    <row r="145">
      <c r="C145" s="43"/>
      <c r="D145" s="44"/>
    </row>
    <row r="146">
      <c r="C146" s="43"/>
      <c r="D146" s="44"/>
    </row>
    <row r="147">
      <c r="C147" s="43"/>
      <c r="D147" s="44"/>
    </row>
    <row r="148">
      <c r="C148" s="43"/>
      <c r="D148" s="44"/>
    </row>
    <row r="149">
      <c r="C149" s="43"/>
      <c r="D149" s="44"/>
    </row>
    <row r="150">
      <c r="C150" s="43"/>
      <c r="D150" s="44"/>
    </row>
    <row r="151">
      <c r="C151" s="43"/>
      <c r="D151" s="44"/>
    </row>
    <row r="152">
      <c r="C152" s="43"/>
      <c r="D152" s="44"/>
    </row>
    <row r="153">
      <c r="C153" s="43"/>
      <c r="D153" s="44"/>
    </row>
    <row r="154">
      <c r="C154" s="43"/>
      <c r="D154" s="44"/>
    </row>
    <row r="155">
      <c r="C155" s="43"/>
      <c r="D155" s="44"/>
    </row>
    <row r="156">
      <c r="C156" s="43"/>
      <c r="D156" s="44"/>
    </row>
    <row r="157">
      <c r="C157" s="43"/>
      <c r="D157" s="44"/>
    </row>
    <row r="158">
      <c r="C158" s="43"/>
      <c r="D158" s="44"/>
    </row>
    <row r="159">
      <c r="C159" s="43"/>
      <c r="D159" s="44"/>
    </row>
    <row r="160">
      <c r="C160" s="43"/>
      <c r="D160" s="44"/>
    </row>
    <row r="161">
      <c r="C161" s="43"/>
      <c r="D161" s="44"/>
    </row>
    <row r="162">
      <c r="C162" s="43"/>
      <c r="D162" s="44"/>
    </row>
    <row r="163">
      <c r="C163" s="43"/>
      <c r="D163" s="44"/>
    </row>
    <row r="164">
      <c r="C164" s="43"/>
      <c r="D164" s="44"/>
    </row>
    <row r="165">
      <c r="C165" s="43"/>
      <c r="D165" s="44"/>
    </row>
    <row r="166">
      <c r="C166" s="43"/>
      <c r="D166" s="44"/>
    </row>
    <row r="167">
      <c r="C167" s="43"/>
      <c r="D167" s="44"/>
    </row>
    <row r="168">
      <c r="C168" s="43"/>
      <c r="D168" s="44"/>
    </row>
    <row r="169">
      <c r="C169" s="43"/>
      <c r="D169" s="44"/>
    </row>
    <row r="170">
      <c r="C170" s="43"/>
      <c r="D170" s="44"/>
    </row>
    <row r="171">
      <c r="C171" s="43"/>
      <c r="D171" s="44"/>
    </row>
    <row r="172">
      <c r="C172" s="43"/>
      <c r="D172" s="44"/>
    </row>
    <row r="173">
      <c r="C173" s="43"/>
      <c r="D173" s="44"/>
    </row>
    <row r="174">
      <c r="C174" s="43"/>
      <c r="D174" s="44"/>
    </row>
    <row r="175">
      <c r="C175" s="43"/>
      <c r="D175" s="44"/>
    </row>
    <row r="176">
      <c r="C176" s="43"/>
      <c r="D176" s="44"/>
    </row>
    <row r="177">
      <c r="C177" s="43"/>
      <c r="D177" s="44"/>
    </row>
    <row r="178">
      <c r="C178" s="43"/>
      <c r="D178" s="44"/>
    </row>
    <row r="179">
      <c r="C179" s="43"/>
      <c r="D179" s="44"/>
    </row>
    <row r="180">
      <c r="C180" s="43"/>
      <c r="D180" s="44"/>
    </row>
    <row r="181">
      <c r="C181" s="43"/>
      <c r="D181" s="44"/>
    </row>
    <row r="182">
      <c r="C182" s="43"/>
      <c r="D182" s="44"/>
    </row>
    <row r="183">
      <c r="C183" s="43"/>
      <c r="D183" s="44"/>
    </row>
    <row r="184">
      <c r="C184" s="43"/>
      <c r="D184" s="44"/>
    </row>
    <row r="185">
      <c r="C185" s="43"/>
      <c r="D185" s="44"/>
    </row>
    <row r="186">
      <c r="C186" s="43"/>
      <c r="D186" s="44"/>
    </row>
    <row r="187">
      <c r="C187" s="43"/>
      <c r="D187" s="44"/>
    </row>
    <row r="188">
      <c r="C188" s="43"/>
      <c r="D188" s="44"/>
    </row>
    <row r="189">
      <c r="C189" s="43"/>
      <c r="D189" s="44"/>
    </row>
    <row r="190">
      <c r="C190" s="43"/>
      <c r="D190" s="44"/>
    </row>
    <row r="191">
      <c r="C191" s="43"/>
      <c r="D191" s="44"/>
    </row>
    <row r="192">
      <c r="C192" s="43"/>
      <c r="D192" s="44"/>
    </row>
    <row r="193">
      <c r="C193" s="43"/>
      <c r="D193" s="44"/>
    </row>
    <row r="194">
      <c r="C194" s="43"/>
      <c r="D194" s="44"/>
    </row>
    <row r="195">
      <c r="C195" s="43"/>
      <c r="D195" s="44"/>
    </row>
    <row r="196">
      <c r="C196" s="43"/>
      <c r="D196" s="44"/>
    </row>
    <row r="197">
      <c r="C197" s="43"/>
      <c r="D197" s="44"/>
    </row>
    <row r="198">
      <c r="C198" s="43"/>
      <c r="D198" s="44"/>
    </row>
    <row r="199">
      <c r="C199" s="43"/>
      <c r="D199" s="44"/>
    </row>
    <row r="200">
      <c r="C200" s="43"/>
      <c r="D200" s="44"/>
    </row>
    <row r="201">
      <c r="C201" s="43"/>
      <c r="D201" s="44"/>
    </row>
    <row r="202">
      <c r="C202" s="43"/>
      <c r="D202" s="44"/>
    </row>
    <row r="203">
      <c r="C203" s="43"/>
      <c r="D203" s="44"/>
    </row>
    <row r="204">
      <c r="C204" s="43"/>
      <c r="D204" s="44"/>
    </row>
    <row r="205">
      <c r="C205" s="43"/>
      <c r="D205" s="44"/>
    </row>
    <row r="206">
      <c r="C206" s="43"/>
      <c r="D206" s="44"/>
    </row>
    <row r="207">
      <c r="C207" s="43"/>
      <c r="D207" s="44"/>
    </row>
    <row r="208">
      <c r="C208" s="43"/>
      <c r="D208" s="44"/>
    </row>
    <row r="209">
      <c r="C209" s="43"/>
      <c r="D209" s="44"/>
    </row>
    <row r="210">
      <c r="C210" s="43"/>
      <c r="D210" s="44"/>
    </row>
    <row r="211">
      <c r="C211" s="43"/>
      <c r="D211" s="44"/>
    </row>
    <row r="212">
      <c r="C212" s="43"/>
      <c r="D212" s="44"/>
    </row>
    <row r="213">
      <c r="C213" s="43"/>
      <c r="D213" s="44"/>
    </row>
    <row r="214">
      <c r="C214" s="43"/>
      <c r="D214" s="44"/>
    </row>
    <row r="215">
      <c r="C215" s="43"/>
      <c r="D215" s="44"/>
    </row>
    <row r="216">
      <c r="C216" s="43"/>
      <c r="D216" s="44"/>
    </row>
    <row r="217">
      <c r="C217" s="43"/>
      <c r="D217" s="44"/>
    </row>
    <row r="218">
      <c r="C218" s="43"/>
      <c r="D218" s="44"/>
    </row>
    <row r="219">
      <c r="C219" s="43"/>
      <c r="D219" s="44"/>
    </row>
    <row r="220">
      <c r="C220" s="43"/>
      <c r="D220" s="44"/>
    </row>
    <row r="221">
      <c r="C221" s="43"/>
      <c r="D221" s="44"/>
    </row>
    <row r="222">
      <c r="C222" s="43"/>
      <c r="D222" s="44"/>
    </row>
    <row r="223">
      <c r="C223" s="43"/>
      <c r="D223" s="44"/>
    </row>
    <row r="224">
      <c r="C224" s="43"/>
      <c r="D224" s="44"/>
    </row>
    <row r="225">
      <c r="C225" s="43"/>
      <c r="D225" s="44"/>
    </row>
    <row r="226">
      <c r="C226" s="43"/>
      <c r="D226" s="44"/>
    </row>
    <row r="227">
      <c r="C227" s="43"/>
      <c r="D227" s="44"/>
    </row>
    <row r="228">
      <c r="C228" s="43"/>
      <c r="D228" s="44"/>
    </row>
    <row r="229">
      <c r="C229" s="43"/>
      <c r="D229" s="44"/>
    </row>
    <row r="230">
      <c r="C230" s="43"/>
      <c r="D230" s="44"/>
    </row>
    <row r="231">
      <c r="C231" s="43"/>
      <c r="D231" s="44"/>
    </row>
    <row r="232">
      <c r="C232" s="43"/>
      <c r="D232" s="44"/>
    </row>
    <row r="233">
      <c r="C233" s="43"/>
      <c r="D233" s="44"/>
    </row>
    <row r="234">
      <c r="C234" s="43"/>
      <c r="D234" s="44"/>
    </row>
    <row r="235">
      <c r="C235" s="43"/>
      <c r="D235" s="44"/>
    </row>
    <row r="236">
      <c r="C236" s="43"/>
      <c r="D236" s="44"/>
    </row>
    <row r="237">
      <c r="C237" s="43"/>
      <c r="D237" s="44"/>
    </row>
    <row r="238">
      <c r="C238" s="43"/>
      <c r="D238" s="44"/>
    </row>
    <row r="239">
      <c r="C239" s="43"/>
      <c r="D239" s="44"/>
    </row>
    <row r="240">
      <c r="C240" s="43"/>
      <c r="D240" s="44"/>
    </row>
    <row r="241">
      <c r="C241" s="43"/>
      <c r="D241" s="44"/>
    </row>
    <row r="242">
      <c r="C242" s="43"/>
      <c r="D242" s="44"/>
    </row>
    <row r="243">
      <c r="C243" s="43"/>
      <c r="D243" s="44"/>
    </row>
    <row r="244">
      <c r="C244" s="43"/>
      <c r="D244" s="44"/>
    </row>
    <row r="245">
      <c r="C245" s="43"/>
      <c r="D245" s="44"/>
    </row>
    <row r="246">
      <c r="C246" s="43"/>
      <c r="D246" s="44"/>
    </row>
    <row r="247">
      <c r="C247" s="43"/>
      <c r="D247" s="44"/>
    </row>
    <row r="248">
      <c r="C248" s="43"/>
      <c r="D248" s="44"/>
    </row>
    <row r="249">
      <c r="C249" s="43"/>
      <c r="D249" s="44"/>
    </row>
    <row r="250">
      <c r="C250" s="43"/>
      <c r="D250" s="44"/>
    </row>
    <row r="251">
      <c r="C251" s="43"/>
      <c r="D251" s="44"/>
    </row>
    <row r="252">
      <c r="C252" s="43"/>
      <c r="D252" s="44"/>
    </row>
    <row r="253">
      <c r="C253" s="43"/>
      <c r="D253" s="44"/>
    </row>
    <row r="254">
      <c r="C254" s="43"/>
      <c r="D254" s="44"/>
    </row>
    <row r="255">
      <c r="C255" s="43"/>
      <c r="D255" s="44"/>
    </row>
    <row r="256">
      <c r="C256" s="43"/>
      <c r="D256" s="44"/>
    </row>
    <row r="257">
      <c r="C257" s="43"/>
      <c r="D257" s="44"/>
    </row>
    <row r="258">
      <c r="C258" s="43"/>
      <c r="D258" s="44"/>
    </row>
    <row r="259">
      <c r="C259" s="43"/>
      <c r="D259" s="44"/>
    </row>
    <row r="260">
      <c r="C260" s="43"/>
      <c r="D260" s="44"/>
    </row>
    <row r="261">
      <c r="C261" s="43"/>
      <c r="D261" s="44"/>
    </row>
    <row r="262">
      <c r="C262" s="43"/>
      <c r="D262" s="44"/>
    </row>
    <row r="263">
      <c r="C263" s="43"/>
      <c r="D263" s="44"/>
    </row>
    <row r="264">
      <c r="C264" s="43"/>
      <c r="D264" s="44"/>
    </row>
    <row r="265">
      <c r="C265" s="43"/>
      <c r="D265" s="44"/>
    </row>
    <row r="266">
      <c r="C266" s="43"/>
      <c r="D266" s="44"/>
    </row>
    <row r="267">
      <c r="C267" s="43"/>
      <c r="D267" s="44"/>
    </row>
    <row r="268">
      <c r="C268" s="43"/>
      <c r="D268" s="44"/>
    </row>
    <row r="269">
      <c r="C269" s="43"/>
      <c r="D269" s="44"/>
    </row>
    <row r="270">
      <c r="C270" s="43"/>
      <c r="D270" s="44"/>
    </row>
    <row r="271">
      <c r="C271" s="43"/>
      <c r="D271" s="44"/>
    </row>
    <row r="272">
      <c r="C272" s="43"/>
      <c r="D272" s="44"/>
    </row>
    <row r="273">
      <c r="C273" s="43"/>
      <c r="D273" s="44"/>
    </row>
    <row r="274">
      <c r="C274" s="43"/>
      <c r="D274" s="44"/>
    </row>
    <row r="275">
      <c r="C275" s="43"/>
      <c r="D275" s="44"/>
    </row>
    <row r="276">
      <c r="C276" s="43"/>
      <c r="D276" s="44"/>
    </row>
    <row r="277">
      <c r="C277" s="43"/>
      <c r="D277" s="44"/>
    </row>
    <row r="278">
      <c r="C278" s="43"/>
      <c r="D278" s="44"/>
    </row>
    <row r="279">
      <c r="C279" s="43"/>
      <c r="D279" s="44"/>
    </row>
    <row r="280">
      <c r="C280" s="43"/>
      <c r="D280" s="44"/>
    </row>
    <row r="281">
      <c r="C281" s="43"/>
      <c r="D281" s="44"/>
    </row>
    <row r="282">
      <c r="C282" s="43"/>
      <c r="D282" s="44"/>
    </row>
    <row r="283">
      <c r="C283" s="43"/>
      <c r="D283" s="44"/>
    </row>
    <row r="284">
      <c r="C284" s="43"/>
      <c r="D284" s="44"/>
    </row>
    <row r="285">
      <c r="C285" s="43"/>
      <c r="D285" s="44"/>
    </row>
    <row r="286">
      <c r="C286" s="43"/>
      <c r="D286" s="44"/>
    </row>
    <row r="287">
      <c r="C287" s="43"/>
      <c r="D287" s="44"/>
    </row>
    <row r="288">
      <c r="C288" s="43"/>
      <c r="D288" s="44"/>
    </row>
    <row r="289">
      <c r="C289" s="43"/>
      <c r="D289" s="44"/>
    </row>
    <row r="290">
      <c r="C290" s="43"/>
      <c r="D290" s="44"/>
    </row>
    <row r="291">
      <c r="C291" s="43"/>
      <c r="D291" s="44"/>
    </row>
    <row r="292">
      <c r="C292" s="43"/>
      <c r="D292" s="44"/>
    </row>
    <row r="293">
      <c r="C293" s="43"/>
      <c r="D293" s="44"/>
    </row>
    <row r="294">
      <c r="C294" s="43"/>
      <c r="D294" s="44"/>
    </row>
    <row r="295">
      <c r="C295" s="43"/>
      <c r="D295" s="44"/>
    </row>
    <row r="296">
      <c r="C296" s="43"/>
      <c r="D296" s="44"/>
    </row>
    <row r="297">
      <c r="C297" s="43"/>
      <c r="D297" s="44"/>
    </row>
    <row r="298">
      <c r="C298" s="43"/>
      <c r="D298" s="44"/>
    </row>
    <row r="299">
      <c r="C299" s="43"/>
      <c r="D299" s="44"/>
    </row>
    <row r="300">
      <c r="C300" s="43"/>
      <c r="D300" s="44"/>
    </row>
    <row r="301">
      <c r="C301" s="43"/>
      <c r="D301" s="44"/>
    </row>
    <row r="302">
      <c r="C302" s="43"/>
      <c r="D302" s="44"/>
    </row>
    <row r="303">
      <c r="C303" s="43"/>
      <c r="D303" s="44"/>
    </row>
    <row r="304">
      <c r="C304" s="43"/>
      <c r="D304" s="44"/>
    </row>
    <row r="305">
      <c r="C305" s="43"/>
      <c r="D305" s="44"/>
    </row>
    <row r="306">
      <c r="C306" s="43"/>
      <c r="D306" s="44"/>
    </row>
    <row r="307">
      <c r="C307" s="43"/>
      <c r="D307" s="44"/>
    </row>
    <row r="308">
      <c r="C308" s="43"/>
      <c r="D308" s="44"/>
    </row>
    <row r="309">
      <c r="C309" s="43"/>
      <c r="D309" s="44"/>
    </row>
    <row r="310">
      <c r="C310" s="43"/>
      <c r="D310" s="44"/>
    </row>
    <row r="311">
      <c r="C311" s="43"/>
      <c r="D311" s="44"/>
    </row>
    <row r="312">
      <c r="C312" s="43"/>
      <c r="D312" s="44"/>
    </row>
    <row r="313">
      <c r="C313" s="43"/>
      <c r="D313" s="44"/>
    </row>
    <row r="314">
      <c r="C314" s="43"/>
      <c r="D314" s="44"/>
    </row>
    <row r="315">
      <c r="C315" s="43"/>
      <c r="D315" s="44"/>
    </row>
    <row r="316">
      <c r="C316" s="43"/>
      <c r="D316" s="44"/>
    </row>
    <row r="317">
      <c r="C317" s="43"/>
      <c r="D317" s="44"/>
    </row>
    <row r="318">
      <c r="C318" s="43"/>
      <c r="D318" s="44"/>
    </row>
    <row r="319">
      <c r="C319" s="43"/>
      <c r="D319" s="44"/>
    </row>
    <row r="320">
      <c r="C320" s="43"/>
      <c r="D320" s="44"/>
    </row>
    <row r="321">
      <c r="C321" s="43"/>
      <c r="D321" s="44"/>
    </row>
    <row r="322">
      <c r="C322" s="43"/>
      <c r="D322" s="44"/>
    </row>
    <row r="323">
      <c r="C323" s="43"/>
      <c r="D323" s="44"/>
    </row>
    <row r="324">
      <c r="C324" s="43"/>
      <c r="D324" s="44"/>
    </row>
    <row r="325">
      <c r="C325" s="43"/>
      <c r="D325" s="44"/>
    </row>
    <row r="326">
      <c r="C326" s="43"/>
      <c r="D326" s="44"/>
    </row>
    <row r="327">
      <c r="C327" s="43"/>
      <c r="D327" s="44"/>
    </row>
    <row r="328">
      <c r="C328" s="43"/>
      <c r="D328" s="44"/>
    </row>
    <row r="329">
      <c r="C329" s="43"/>
      <c r="D329" s="44"/>
    </row>
    <row r="330">
      <c r="C330" s="43"/>
      <c r="D330" s="44"/>
    </row>
    <row r="331">
      <c r="C331" s="43"/>
      <c r="D331" s="44"/>
    </row>
    <row r="332">
      <c r="C332" s="43"/>
      <c r="D332" s="44"/>
    </row>
    <row r="333">
      <c r="C333" s="43"/>
      <c r="D333" s="44"/>
    </row>
    <row r="334">
      <c r="C334" s="43"/>
      <c r="D334" s="44"/>
    </row>
    <row r="335">
      <c r="C335" s="43"/>
      <c r="D335" s="44"/>
    </row>
    <row r="336">
      <c r="C336" s="43"/>
      <c r="D336" s="44"/>
    </row>
    <row r="337">
      <c r="C337" s="43"/>
      <c r="D337" s="44"/>
    </row>
    <row r="338">
      <c r="C338" s="43"/>
      <c r="D338" s="44"/>
    </row>
    <row r="339">
      <c r="C339" s="43"/>
      <c r="D339" s="44"/>
    </row>
    <row r="340">
      <c r="C340" s="43"/>
      <c r="D340" s="44"/>
    </row>
    <row r="341">
      <c r="C341" s="43"/>
      <c r="D341" s="44"/>
    </row>
    <row r="342">
      <c r="C342" s="43"/>
      <c r="D342" s="44"/>
    </row>
    <row r="343">
      <c r="C343" s="43"/>
      <c r="D343" s="44"/>
    </row>
    <row r="344">
      <c r="C344" s="43"/>
      <c r="D344" s="44"/>
    </row>
    <row r="345">
      <c r="C345" s="43"/>
      <c r="D345" s="44"/>
    </row>
    <row r="346">
      <c r="C346" s="43"/>
      <c r="D346" s="44"/>
    </row>
    <row r="347">
      <c r="C347" s="43"/>
      <c r="D347" s="44"/>
    </row>
    <row r="348">
      <c r="C348" s="43"/>
      <c r="D348" s="44"/>
    </row>
    <row r="349">
      <c r="C349" s="43"/>
      <c r="D349" s="44"/>
    </row>
    <row r="350">
      <c r="C350" s="43"/>
      <c r="D350" s="44"/>
    </row>
    <row r="351">
      <c r="C351" s="43"/>
      <c r="D351" s="44"/>
    </row>
    <row r="352">
      <c r="C352" s="43"/>
      <c r="D352" s="44"/>
    </row>
    <row r="353">
      <c r="C353" s="43"/>
      <c r="D353" s="44"/>
    </row>
    <row r="354">
      <c r="C354" s="43"/>
      <c r="D354" s="44"/>
    </row>
    <row r="355">
      <c r="C355" s="43"/>
      <c r="D355" s="44"/>
    </row>
    <row r="356">
      <c r="C356" s="43"/>
      <c r="D356" s="44"/>
    </row>
    <row r="357">
      <c r="C357" s="43"/>
      <c r="D357" s="44"/>
    </row>
    <row r="358">
      <c r="C358" s="43"/>
      <c r="D358" s="44"/>
    </row>
    <row r="359">
      <c r="C359" s="43"/>
      <c r="D359" s="44"/>
    </row>
    <row r="360">
      <c r="C360" s="43"/>
      <c r="D360" s="44"/>
    </row>
    <row r="361">
      <c r="C361" s="43"/>
      <c r="D361" s="44"/>
    </row>
    <row r="362">
      <c r="C362" s="43"/>
      <c r="D362" s="44"/>
    </row>
    <row r="363">
      <c r="C363" s="43"/>
      <c r="D363" s="44"/>
    </row>
    <row r="364">
      <c r="C364" s="43"/>
      <c r="D364" s="44"/>
    </row>
    <row r="365">
      <c r="C365" s="43"/>
      <c r="D365" s="44"/>
    </row>
    <row r="366">
      <c r="C366" s="43"/>
      <c r="D366" s="44"/>
    </row>
    <row r="367">
      <c r="C367" s="43"/>
      <c r="D367" s="44"/>
    </row>
    <row r="368">
      <c r="C368" s="43"/>
      <c r="D368" s="44"/>
    </row>
    <row r="369">
      <c r="C369" s="43"/>
      <c r="D369" s="44"/>
    </row>
    <row r="370">
      <c r="C370" s="43"/>
      <c r="D370" s="44"/>
    </row>
    <row r="371">
      <c r="C371" s="43"/>
      <c r="D371" s="44"/>
    </row>
    <row r="372">
      <c r="C372" s="43"/>
      <c r="D372" s="44"/>
    </row>
    <row r="373">
      <c r="C373" s="43"/>
      <c r="D373" s="44"/>
    </row>
    <row r="374">
      <c r="C374" s="43"/>
      <c r="D374" s="44"/>
    </row>
    <row r="375">
      <c r="C375" s="43"/>
      <c r="D375" s="44"/>
    </row>
    <row r="376">
      <c r="C376" s="43"/>
      <c r="D376" s="44"/>
    </row>
    <row r="377">
      <c r="C377" s="43"/>
      <c r="D377" s="44"/>
    </row>
    <row r="378">
      <c r="C378" s="43"/>
      <c r="D378" s="44"/>
    </row>
    <row r="379">
      <c r="C379" s="43"/>
      <c r="D379" s="44"/>
    </row>
    <row r="380">
      <c r="C380" s="43"/>
      <c r="D380" s="44"/>
    </row>
    <row r="381">
      <c r="C381" s="43"/>
      <c r="D381" s="44"/>
    </row>
    <row r="382">
      <c r="C382" s="43"/>
      <c r="D382" s="44"/>
    </row>
    <row r="383">
      <c r="C383" s="43"/>
      <c r="D383" s="44"/>
    </row>
    <row r="384">
      <c r="C384" s="43"/>
      <c r="D384" s="44"/>
    </row>
    <row r="385">
      <c r="C385" s="43"/>
      <c r="D385" s="44"/>
    </row>
    <row r="386">
      <c r="C386" s="43"/>
      <c r="D386" s="44"/>
    </row>
    <row r="387">
      <c r="C387" s="43"/>
      <c r="D387" s="44"/>
    </row>
    <row r="388">
      <c r="C388" s="43"/>
      <c r="D388" s="44"/>
    </row>
    <row r="389">
      <c r="C389" s="43"/>
      <c r="D389" s="44"/>
    </row>
    <row r="390">
      <c r="C390" s="43"/>
      <c r="D390" s="44"/>
    </row>
    <row r="391">
      <c r="C391" s="43"/>
      <c r="D391" s="44"/>
    </row>
    <row r="392">
      <c r="C392" s="43"/>
      <c r="D392" s="44"/>
    </row>
    <row r="393">
      <c r="C393" s="43"/>
      <c r="D393" s="44"/>
    </row>
    <row r="394">
      <c r="C394" s="43"/>
      <c r="D394" s="44"/>
    </row>
    <row r="395">
      <c r="C395" s="43"/>
      <c r="D395" s="44"/>
    </row>
    <row r="396">
      <c r="C396" s="43"/>
      <c r="D396" s="44"/>
    </row>
    <row r="397">
      <c r="C397" s="43"/>
      <c r="D397" s="44"/>
    </row>
    <row r="398">
      <c r="C398" s="43"/>
      <c r="D398" s="44"/>
    </row>
    <row r="399">
      <c r="C399" s="43"/>
      <c r="D399" s="44"/>
    </row>
    <row r="400">
      <c r="C400" s="43"/>
      <c r="D400" s="44"/>
    </row>
    <row r="401">
      <c r="C401" s="43"/>
      <c r="D401" s="44"/>
    </row>
    <row r="402">
      <c r="C402" s="43"/>
      <c r="D402" s="44"/>
    </row>
    <row r="403">
      <c r="C403" s="43"/>
      <c r="D403" s="44"/>
    </row>
    <row r="404">
      <c r="C404" s="43"/>
      <c r="D404" s="44"/>
    </row>
    <row r="405">
      <c r="C405" s="43"/>
      <c r="D405" s="44"/>
    </row>
    <row r="406">
      <c r="C406" s="43"/>
      <c r="D406" s="44"/>
    </row>
    <row r="407">
      <c r="C407" s="43"/>
      <c r="D407" s="44"/>
    </row>
    <row r="408">
      <c r="C408" s="43"/>
      <c r="D408" s="44"/>
    </row>
    <row r="409">
      <c r="C409" s="43"/>
      <c r="D409" s="44"/>
    </row>
    <row r="410">
      <c r="C410" s="43"/>
      <c r="D410" s="44"/>
    </row>
    <row r="411">
      <c r="C411" s="43"/>
      <c r="D411" s="44"/>
    </row>
    <row r="412">
      <c r="C412" s="43"/>
      <c r="D412" s="44"/>
    </row>
    <row r="413">
      <c r="C413" s="43"/>
      <c r="D413" s="44"/>
    </row>
    <row r="414">
      <c r="C414" s="43"/>
      <c r="D414" s="44"/>
    </row>
    <row r="415">
      <c r="C415" s="43"/>
      <c r="D415" s="44"/>
    </row>
    <row r="416">
      <c r="C416" s="43"/>
      <c r="D416" s="44"/>
    </row>
    <row r="417">
      <c r="C417" s="43"/>
      <c r="D417" s="44"/>
    </row>
    <row r="418">
      <c r="C418" s="43"/>
      <c r="D418" s="44"/>
    </row>
    <row r="419">
      <c r="C419" s="43"/>
      <c r="D419" s="44"/>
    </row>
    <row r="420">
      <c r="C420" s="43"/>
      <c r="D420" s="44"/>
    </row>
    <row r="421">
      <c r="C421" s="43"/>
      <c r="D421" s="44"/>
    </row>
    <row r="422">
      <c r="C422" s="43"/>
      <c r="D422" s="44"/>
    </row>
    <row r="423">
      <c r="C423" s="43"/>
      <c r="D423" s="44"/>
    </row>
    <row r="424">
      <c r="C424" s="43"/>
      <c r="D424" s="44"/>
    </row>
    <row r="425">
      <c r="C425" s="43"/>
      <c r="D425" s="44"/>
    </row>
    <row r="426">
      <c r="C426" s="43"/>
      <c r="D426" s="44"/>
    </row>
    <row r="427">
      <c r="C427" s="43"/>
      <c r="D427" s="44"/>
    </row>
    <row r="428">
      <c r="C428" s="43"/>
      <c r="D428" s="44"/>
    </row>
    <row r="429">
      <c r="C429" s="43"/>
      <c r="D429" s="44"/>
    </row>
    <row r="430">
      <c r="C430" s="43"/>
      <c r="D430" s="44"/>
    </row>
    <row r="431">
      <c r="C431" s="43"/>
      <c r="D431" s="44"/>
    </row>
    <row r="432">
      <c r="C432" s="43"/>
      <c r="D432" s="44"/>
    </row>
    <row r="433">
      <c r="C433" s="43"/>
      <c r="D433" s="44"/>
    </row>
    <row r="434">
      <c r="C434" s="43"/>
      <c r="D434" s="44"/>
    </row>
    <row r="435">
      <c r="C435" s="43"/>
      <c r="D435" s="44"/>
    </row>
    <row r="436">
      <c r="C436" s="43"/>
      <c r="D436" s="44"/>
    </row>
    <row r="437">
      <c r="C437" s="43"/>
      <c r="D437" s="44"/>
    </row>
    <row r="438">
      <c r="C438" s="43"/>
      <c r="D438" s="44"/>
    </row>
    <row r="439">
      <c r="C439" s="43"/>
      <c r="D439" s="44"/>
    </row>
    <row r="440">
      <c r="C440" s="43"/>
      <c r="D440" s="44"/>
    </row>
    <row r="441">
      <c r="C441" s="43"/>
      <c r="D441" s="44"/>
    </row>
    <row r="442">
      <c r="C442" s="43"/>
      <c r="D442" s="44"/>
    </row>
    <row r="443">
      <c r="C443" s="43"/>
      <c r="D443" s="44"/>
    </row>
    <row r="444">
      <c r="C444" s="43"/>
      <c r="D444" s="44"/>
    </row>
    <row r="445">
      <c r="C445" s="43"/>
      <c r="D445" s="44"/>
    </row>
    <row r="446">
      <c r="C446" s="43"/>
      <c r="D446" s="44"/>
    </row>
    <row r="447">
      <c r="C447" s="43"/>
      <c r="D447" s="44"/>
    </row>
    <row r="448">
      <c r="C448" s="43"/>
      <c r="D448" s="44"/>
    </row>
    <row r="449">
      <c r="C449" s="43"/>
      <c r="D449" s="44"/>
    </row>
    <row r="450">
      <c r="C450" s="43"/>
      <c r="D450" s="44"/>
    </row>
    <row r="451">
      <c r="C451" s="43"/>
      <c r="D451" s="44"/>
    </row>
    <row r="452">
      <c r="C452" s="43"/>
      <c r="D452" s="44"/>
    </row>
    <row r="453">
      <c r="C453" s="43"/>
      <c r="D453" s="44"/>
    </row>
    <row r="454">
      <c r="C454" s="43"/>
      <c r="D454" s="44"/>
    </row>
    <row r="455">
      <c r="C455" s="43"/>
      <c r="D455" s="44"/>
    </row>
    <row r="456">
      <c r="C456" s="43"/>
      <c r="D456" s="44"/>
    </row>
    <row r="457">
      <c r="C457" s="43"/>
      <c r="D457" s="44"/>
    </row>
    <row r="458">
      <c r="C458" s="43"/>
      <c r="D458" s="44"/>
    </row>
    <row r="459">
      <c r="C459" s="43"/>
      <c r="D459" s="44"/>
    </row>
    <row r="460">
      <c r="C460" s="43"/>
      <c r="D460" s="44"/>
    </row>
    <row r="461">
      <c r="C461" s="43"/>
      <c r="D461" s="44"/>
    </row>
    <row r="462">
      <c r="C462" s="43"/>
      <c r="D462" s="44"/>
    </row>
    <row r="463">
      <c r="C463" s="43"/>
      <c r="D463" s="44"/>
    </row>
    <row r="464">
      <c r="C464" s="43"/>
      <c r="D464" s="44"/>
    </row>
    <row r="465">
      <c r="C465" s="43"/>
      <c r="D465" s="44"/>
    </row>
    <row r="466">
      <c r="C466" s="43"/>
      <c r="D466" s="44"/>
    </row>
    <row r="467">
      <c r="C467" s="43"/>
      <c r="D467" s="44"/>
    </row>
    <row r="468">
      <c r="C468" s="43"/>
      <c r="D468" s="44"/>
    </row>
    <row r="469">
      <c r="C469" s="43"/>
      <c r="D469" s="44"/>
    </row>
    <row r="470">
      <c r="C470" s="43"/>
      <c r="D470" s="44"/>
    </row>
    <row r="471">
      <c r="C471" s="43"/>
      <c r="D471" s="44"/>
    </row>
    <row r="472">
      <c r="C472" s="43"/>
      <c r="D472" s="44"/>
    </row>
    <row r="473">
      <c r="C473" s="43"/>
      <c r="D473" s="44"/>
    </row>
    <row r="474">
      <c r="C474" s="43"/>
      <c r="D474" s="44"/>
    </row>
    <row r="475">
      <c r="C475" s="43"/>
      <c r="D475" s="44"/>
    </row>
    <row r="476">
      <c r="C476" s="43"/>
      <c r="D476" s="44"/>
    </row>
    <row r="477">
      <c r="C477" s="43"/>
      <c r="D477" s="44"/>
    </row>
    <row r="478">
      <c r="C478" s="43"/>
      <c r="D478" s="44"/>
    </row>
    <row r="479">
      <c r="C479" s="43"/>
      <c r="D479" s="44"/>
    </row>
    <row r="480">
      <c r="C480" s="43"/>
      <c r="D480" s="44"/>
    </row>
    <row r="481">
      <c r="C481" s="43"/>
      <c r="D481" s="44"/>
    </row>
    <row r="482">
      <c r="C482" s="43"/>
      <c r="D482" s="44"/>
    </row>
    <row r="483">
      <c r="C483" s="43"/>
      <c r="D483" s="44"/>
    </row>
    <row r="484">
      <c r="C484" s="43"/>
      <c r="D484" s="44"/>
    </row>
    <row r="485">
      <c r="C485" s="43"/>
      <c r="D485" s="44"/>
    </row>
    <row r="486">
      <c r="C486" s="43"/>
      <c r="D486" s="44"/>
    </row>
    <row r="487">
      <c r="C487" s="43"/>
      <c r="D487" s="44"/>
    </row>
    <row r="488">
      <c r="C488" s="43"/>
      <c r="D488" s="44"/>
    </row>
    <row r="489">
      <c r="C489" s="43"/>
      <c r="D489" s="44"/>
    </row>
    <row r="490">
      <c r="C490" s="43"/>
      <c r="D490" s="44"/>
    </row>
    <row r="491">
      <c r="C491" s="43"/>
      <c r="D491" s="44"/>
    </row>
    <row r="492">
      <c r="C492" s="43"/>
      <c r="D492" s="44"/>
    </row>
    <row r="493">
      <c r="C493" s="43"/>
      <c r="D493" s="44"/>
    </row>
    <row r="494">
      <c r="C494" s="43"/>
      <c r="D494" s="44"/>
    </row>
    <row r="495">
      <c r="C495" s="43"/>
      <c r="D495" s="44"/>
    </row>
    <row r="496">
      <c r="C496" s="43"/>
      <c r="D496" s="44"/>
    </row>
    <row r="497">
      <c r="C497" s="43"/>
      <c r="D497" s="44"/>
    </row>
    <row r="498">
      <c r="C498" s="43"/>
      <c r="D498" s="44"/>
    </row>
    <row r="499">
      <c r="C499" s="43"/>
      <c r="D499" s="44"/>
    </row>
    <row r="500">
      <c r="C500" s="43"/>
      <c r="D500" s="44"/>
    </row>
    <row r="501">
      <c r="C501" s="43"/>
      <c r="D501" s="44"/>
    </row>
    <row r="502">
      <c r="C502" s="43"/>
      <c r="D502" s="44"/>
    </row>
    <row r="503">
      <c r="C503" s="43"/>
      <c r="D503" s="44"/>
    </row>
    <row r="504">
      <c r="C504" s="43"/>
      <c r="D504" s="44"/>
    </row>
    <row r="505">
      <c r="C505" s="43"/>
      <c r="D505" s="44"/>
    </row>
    <row r="506">
      <c r="C506" s="43"/>
      <c r="D506" s="44"/>
    </row>
    <row r="507">
      <c r="C507" s="43"/>
      <c r="D507" s="44"/>
    </row>
    <row r="508">
      <c r="C508" s="43"/>
      <c r="D508" s="44"/>
    </row>
    <row r="509">
      <c r="C509" s="43"/>
      <c r="D509" s="44"/>
    </row>
    <row r="510">
      <c r="C510" s="43"/>
      <c r="D510" s="44"/>
    </row>
    <row r="511">
      <c r="C511" s="43"/>
      <c r="D511" s="44"/>
    </row>
    <row r="512">
      <c r="C512" s="43"/>
      <c r="D512" s="44"/>
    </row>
    <row r="513">
      <c r="C513" s="43"/>
      <c r="D513" s="44"/>
    </row>
    <row r="514">
      <c r="C514" s="43"/>
      <c r="D514" s="44"/>
    </row>
    <row r="515">
      <c r="C515" s="43"/>
      <c r="D515" s="44"/>
    </row>
    <row r="516">
      <c r="C516" s="43"/>
      <c r="D516" s="44"/>
    </row>
    <row r="517">
      <c r="C517" s="43"/>
      <c r="D517" s="44"/>
    </row>
    <row r="518">
      <c r="C518" s="43"/>
      <c r="D518" s="44"/>
    </row>
    <row r="519">
      <c r="C519" s="43"/>
      <c r="D519" s="44"/>
    </row>
    <row r="520">
      <c r="C520" s="43"/>
      <c r="D520" s="44"/>
    </row>
    <row r="521">
      <c r="C521" s="43"/>
      <c r="D521" s="44"/>
    </row>
    <row r="522">
      <c r="C522" s="43"/>
      <c r="D522" s="44"/>
    </row>
    <row r="523">
      <c r="C523" s="43"/>
      <c r="D523" s="44"/>
    </row>
    <row r="524">
      <c r="C524" s="43"/>
      <c r="D524" s="44"/>
    </row>
    <row r="525">
      <c r="C525" s="43"/>
      <c r="D525" s="44"/>
    </row>
    <row r="526">
      <c r="C526" s="43"/>
      <c r="D526" s="44"/>
    </row>
    <row r="527">
      <c r="C527" s="43"/>
      <c r="D527" s="44"/>
    </row>
    <row r="528">
      <c r="C528" s="43"/>
      <c r="D528" s="44"/>
    </row>
    <row r="529">
      <c r="C529" s="43"/>
      <c r="D529" s="44"/>
    </row>
    <row r="530">
      <c r="C530" s="43"/>
      <c r="D530" s="44"/>
    </row>
    <row r="531">
      <c r="C531" s="43"/>
      <c r="D531" s="44"/>
    </row>
    <row r="532">
      <c r="C532" s="43"/>
      <c r="D532" s="44"/>
    </row>
    <row r="533">
      <c r="C533" s="43"/>
      <c r="D533" s="44"/>
    </row>
    <row r="534">
      <c r="C534" s="43"/>
      <c r="D534" s="44"/>
    </row>
    <row r="535">
      <c r="C535" s="43"/>
      <c r="D535" s="44"/>
    </row>
    <row r="536">
      <c r="C536" s="43"/>
      <c r="D536" s="44"/>
    </row>
    <row r="537">
      <c r="C537" s="43"/>
      <c r="D537" s="44"/>
    </row>
    <row r="538">
      <c r="C538" s="43"/>
      <c r="D538" s="44"/>
    </row>
    <row r="539">
      <c r="C539" s="43"/>
      <c r="D539" s="44"/>
    </row>
    <row r="540">
      <c r="C540" s="43"/>
      <c r="D540" s="44"/>
    </row>
    <row r="541">
      <c r="C541" s="43"/>
      <c r="D541" s="44"/>
    </row>
    <row r="542">
      <c r="C542" s="43"/>
      <c r="D542" s="44"/>
    </row>
    <row r="543">
      <c r="C543" s="43"/>
      <c r="D543" s="44"/>
    </row>
    <row r="544">
      <c r="C544" s="43"/>
      <c r="D544" s="44"/>
    </row>
    <row r="545">
      <c r="C545" s="43"/>
      <c r="D545" s="44"/>
    </row>
    <row r="546">
      <c r="C546" s="43"/>
      <c r="D546" s="44"/>
    </row>
    <row r="547">
      <c r="C547" s="43"/>
      <c r="D547" s="44"/>
    </row>
    <row r="548">
      <c r="C548" s="43"/>
      <c r="D548" s="44"/>
    </row>
    <row r="549">
      <c r="C549" s="43"/>
      <c r="D549" s="44"/>
    </row>
    <row r="550">
      <c r="C550" s="43"/>
      <c r="D550" s="44"/>
    </row>
    <row r="551">
      <c r="C551" s="43"/>
      <c r="D551" s="44"/>
    </row>
    <row r="552">
      <c r="C552" s="43"/>
      <c r="D552" s="44"/>
    </row>
    <row r="553">
      <c r="C553" s="43"/>
      <c r="D553" s="44"/>
    </row>
    <row r="554">
      <c r="C554" s="43"/>
      <c r="D554" s="44"/>
    </row>
    <row r="555">
      <c r="C555" s="43"/>
      <c r="D555" s="44"/>
    </row>
    <row r="556">
      <c r="C556" s="43"/>
      <c r="D556" s="44"/>
    </row>
    <row r="557">
      <c r="C557" s="43"/>
      <c r="D557" s="44"/>
    </row>
    <row r="558">
      <c r="C558" s="43"/>
      <c r="D558" s="44"/>
    </row>
    <row r="559">
      <c r="C559" s="43"/>
      <c r="D559" s="44"/>
    </row>
    <row r="560">
      <c r="C560" s="43"/>
      <c r="D560" s="44"/>
    </row>
    <row r="561">
      <c r="C561" s="43"/>
      <c r="D561" s="44"/>
    </row>
    <row r="562">
      <c r="C562" s="43"/>
      <c r="D562" s="44"/>
    </row>
    <row r="563">
      <c r="C563" s="43"/>
      <c r="D563" s="44"/>
    </row>
    <row r="564">
      <c r="C564" s="43"/>
      <c r="D564" s="44"/>
    </row>
    <row r="565">
      <c r="C565" s="43"/>
      <c r="D565" s="44"/>
    </row>
    <row r="566">
      <c r="C566" s="43"/>
      <c r="D566" s="44"/>
    </row>
    <row r="567">
      <c r="C567" s="43"/>
      <c r="D567" s="44"/>
    </row>
    <row r="568">
      <c r="C568" s="43"/>
      <c r="D568" s="44"/>
    </row>
    <row r="569">
      <c r="C569" s="43"/>
      <c r="D569" s="44"/>
    </row>
    <row r="570">
      <c r="C570" s="43"/>
      <c r="D570" s="44"/>
    </row>
    <row r="571">
      <c r="C571" s="43"/>
      <c r="D571" s="44"/>
    </row>
    <row r="572">
      <c r="C572" s="43"/>
      <c r="D572" s="44"/>
    </row>
    <row r="573">
      <c r="C573" s="43"/>
      <c r="D573" s="44"/>
    </row>
    <row r="574">
      <c r="C574" s="43"/>
      <c r="D574" s="44"/>
    </row>
    <row r="575">
      <c r="C575" s="43"/>
      <c r="D575" s="44"/>
    </row>
    <row r="576">
      <c r="C576" s="43"/>
      <c r="D576" s="44"/>
    </row>
    <row r="577">
      <c r="C577" s="43"/>
      <c r="D577" s="44"/>
    </row>
    <row r="578">
      <c r="C578" s="43"/>
      <c r="D578" s="44"/>
    </row>
    <row r="579">
      <c r="C579" s="43"/>
      <c r="D579" s="44"/>
    </row>
    <row r="580">
      <c r="C580" s="43"/>
      <c r="D580" s="44"/>
    </row>
    <row r="581">
      <c r="C581" s="43"/>
      <c r="D581" s="44"/>
    </row>
    <row r="582">
      <c r="C582" s="43"/>
      <c r="D582" s="44"/>
    </row>
    <row r="583">
      <c r="C583" s="43"/>
      <c r="D583" s="44"/>
    </row>
    <row r="584">
      <c r="C584" s="43"/>
      <c r="D584" s="44"/>
    </row>
    <row r="585">
      <c r="C585" s="43"/>
      <c r="D585" s="44"/>
    </row>
    <row r="586">
      <c r="C586" s="43"/>
      <c r="D586" s="44"/>
    </row>
    <row r="587">
      <c r="C587" s="43"/>
      <c r="D587" s="44"/>
    </row>
    <row r="588">
      <c r="C588" s="43"/>
      <c r="D588" s="44"/>
    </row>
    <row r="589">
      <c r="C589" s="43"/>
      <c r="D589" s="44"/>
    </row>
    <row r="590">
      <c r="C590" s="43"/>
      <c r="D590" s="44"/>
    </row>
    <row r="591">
      <c r="C591" s="43"/>
      <c r="D591" s="44"/>
    </row>
    <row r="592">
      <c r="C592" s="43"/>
      <c r="D592" s="44"/>
    </row>
    <row r="593">
      <c r="C593" s="43"/>
      <c r="D593" s="44"/>
    </row>
    <row r="594">
      <c r="C594" s="43"/>
      <c r="D594" s="44"/>
    </row>
    <row r="595">
      <c r="C595" s="43"/>
      <c r="D595" s="44"/>
    </row>
    <row r="596">
      <c r="C596" s="43"/>
      <c r="D596" s="44"/>
    </row>
    <row r="597">
      <c r="C597" s="43"/>
      <c r="D597" s="44"/>
    </row>
    <row r="598">
      <c r="C598" s="43"/>
      <c r="D598" s="44"/>
    </row>
    <row r="599">
      <c r="C599" s="43"/>
      <c r="D599" s="44"/>
    </row>
    <row r="600">
      <c r="C600" s="43"/>
      <c r="D600" s="44"/>
    </row>
    <row r="601">
      <c r="C601" s="43"/>
      <c r="D601" s="44"/>
    </row>
    <row r="602">
      <c r="C602" s="43"/>
      <c r="D602" s="44"/>
    </row>
    <row r="603">
      <c r="C603" s="43"/>
      <c r="D603" s="44"/>
    </row>
    <row r="604">
      <c r="C604" s="43"/>
      <c r="D604" s="44"/>
    </row>
    <row r="605">
      <c r="C605" s="43"/>
      <c r="D605" s="44"/>
    </row>
    <row r="606">
      <c r="C606" s="43"/>
      <c r="D606" s="44"/>
    </row>
    <row r="607">
      <c r="C607" s="43"/>
      <c r="D607" s="44"/>
    </row>
    <row r="608">
      <c r="C608" s="43"/>
      <c r="D608" s="44"/>
    </row>
    <row r="609">
      <c r="C609" s="43"/>
      <c r="D609" s="44"/>
    </row>
    <row r="610">
      <c r="C610" s="43"/>
      <c r="D610" s="44"/>
    </row>
    <row r="611">
      <c r="C611" s="43"/>
      <c r="D611" s="44"/>
    </row>
    <row r="612">
      <c r="C612" s="43"/>
      <c r="D612" s="44"/>
    </row>
    <row r="613">
      <c r="C613" s="43"/>
      <c r="D613" s="44"/>
    </row>
    <row r="614">
      <c r="C614" s="43"/>
      <c r="D614" s="44"/>
    </row>
    <row r="615">
      <c r="C615" s="43"/>
      <c r="D615" s="44"/>
    </row>
    <row r="616">
      <c r="C616" s="43"/>
      <c r="D616" s="44"/>
    </row>
    <row r="617">
      <c r="C617" s="43"/>
      <c r="D617" s="44"/>
    </row>
    <row r="618">
      <c r="C618" s="43"/>
      <c r="D618" s="44"/>
    </row>
    <row r="619">
      <c r="C619" s="43"/>
      <c r="D619" s="44"/>
    </row>
    <row r="620">
      <c r="C620" s="43"/>
      <c r="D620" s="44"/>
    </row>
    <row r="621">
      <c r="C621" s="43"/>
      <c r="D621" s="44"/>
    </row>
    <row r="622">
      <c r="C622" s="43"/>
      <c r="D622" s="44"/>
    </row>
    <row r="623">
      <c r="C623" s="43"/>
      <c r="D623" s="44"/>
    </row>
    <row r="624">
      <c r="C624" s="43"/>
      <c r="D624" s="44"/>
    </row>
    <row r="625">
      <c r="C625" s="43"/>
      <c r="D625" s="44"/>
    </row>
    <row r="626">
      <c r="C626" s="43"/>
      <c r="D626" s="44"/>
    </row>
    <row r="627">
      <c r="C627" s="43"/>
      <c r="D627" s="44"/>
    </row>
    <row r="628">
      <c r="C628" s="43"/>
      <c r="D628" s="44"/>
    </row>
    <row r="629">
      <c r="C629" s="43"/>
      <c r="D629" s="44"/>
    </row>
    <row r="630">
      <c r="C630" s="43"/>
      <c r="D630" s="44"/>
    </row>
    <row r="631">
      <c r="C631" s="43"/>
      <c r="D631" s="44"/>
    </row>
    <row r="632">
      <c r="C632" s="43"/>
      <c r="D632" s="44"/>
    </row>
    <row r="633">
      <c r="C633" s="43"/>
      <c r="D633" s="44"/>
    </row>
    <row r="634">
      <c r="C634" s="43"/>
      <c r="D634" s="44"/>
    </row>
    <row r="635">
      <c r="C635" s="43"/>
      <c r="D635" s="44"/>
    </row>
    <row r="636">
      <c r="C636" s="43"/>
      <c r="D636" s="44"/>
    </row>
    <row r="637">
      <c r="C637" s="43"/>
      <c r="D637" s="44"/>
    </row>
    <row r="638">
      <c r="C638" s="43"/>
      <c r="D638" s="44"/>
    </row>
    <row r="639">
      <c r="C639" s="43"/>
      <c r="D639" s="44"/>
    </row>
    <row r="640">
      <c r="C640" s="43"/>
      <c r="D640" s="44"/>
    </row>
    <row r="641">
      <c r="C641" s="43"/>
      <c r="D641" s="44"/>
    </row>
    <row r="642">
      <c r="C642" s="43"/>
      <c r="D642" s="44"/>
    </row>
    <row r="643">
      <c r="C643" s="43"/>
      <c r="D643" s="44"/>
    </row>
    <row r="644">
      <c r="C644" s="43"/>
      <c r="D644" s="44"/>
    </row>
    <row r="645">
      <c r="C645" s="43"/>
      <c r="D645" s="44"/>
    </row>
    <row r="646">
      <c r="C646" s="43"/>
      <c r="D646" s="44"/>
    </row>
    <row r="647">
      <c r="C647" s="43"/>
      <c r="D647" s="44"/>
    </row>
    <row r="648">
      <c r="C648" s="43"/>
      <c r="D648" s="44"/>
    </row>
    <row r="649">
      <c r="C649" s="43"/>
      <c r="D649" s="44"/>
    </row>
    <row r="650">
      <c r="C650" s="43"/>
      <c r="D650" s="44"/>
    </row>
    <row r="651">
      <c r="C651" s="43"/>
      <c r="D651" s="44"/>
    </row>
    <row r="652">
      <c r="C652" s="43"/>
      <c r="D652" s="44"/>
    </row>
    <row r="653">
      <c r="C653" s="43"/>
      <c r="D653" s="44"/>
    </row>
    <row r="654">
      <c r="C654" s="43"/>
      <c r="D654" s="44"/>
    </row>
    <row r="655">
      <c r="C655" s="43"/>
      <c r="D655" s="44"/>
    </row>
    <row r="656">
      <c r="C656" s="43"/>
      <c r="D656" s="44"/>
    </row>
    <row r="657">
      <c r="C657" s="43"/>
      <c r="D657" s="44"/>
    </row>
    <row r="658">
      <c r="C658" s="43"/>
      <c r="D658" s="44"/>
    </row>
    <row r="659">
      <c r="C659" s="43"/>
      <c r="D659" s="44"/>
    </row>
    <row r="660">
      <c r="C660" s="43"/>
      <c r="D660" s="44"/>
    </row>
    <row r="661">
      <c r="C661" s="43"/>
      <c r="D661" s="44"/>
    </row>
    <row r="662">
      <c r="C662" s="43"/>
      <c r="D662" s="44"/>
    </row>
    <row r="663">
      <c r="C663" s="43"/>
      <c r="D663" s="44"/>
    </row>
    <row r="664">
      <c r="C664" s="43"/>
      <c r="D664" s="44"/>
    </row>
    <row r="665">
      <c r="C665" s="43"/>
      <c r="D665" s="44"/>
    </row>
    <row r="666">
      <c r="C666" s="43"/>
      <c r="D666" s="44"/>
    </row>
    <row r="667">
      <c r="C667" s="43"/>
      <c r="D667" s="44"/>
    </row>
    <row r="668">
      <c r="C668" s="43"/>
      <c r="D668" s="44"/>
    </row>
    <row r="669">
      <c r="C669" s="43"/>
      <c r="D669" s="44"/>
    </row>
    <row r="670">
      <c r="C670" s="43"/>
      <c r="D670" s="44"/>
    </row>
    <row r="671">
      <c r="C671" s="43"/>
      <c r="D671" s="44"/>
    </row>
    <row r="672">
      <c r="C672" s="43"/>
      <c r="D672" s="44"/>
    </row>
    <row r="673">
      <c r="C673" s="43"/>
      <c r="D673" s="44"/>
    </row>
    <row r="674">
      <c r="C674" s="43"/>
      <c r="D674" s="44"/>
    </row>
    <row r="675">
      <c r="C675" s="43"/>
      <c r="D675" s="44"/>
    </row>
    <row r="676">
      <c r="C676" s="43"/>
      <c r="D676" s="44"/>
    </row>
    <row r="677">
      <c r="C677" s="43"/>
      <c r="D677" s="44"/>
    </row>
    <row r="678">
      <c r="C678" s="43"/>
      <c r="D678" s="44"/>
    </row>
    <row r="679">
      <c r="C679" s="43"/>
      <c r="D679" s="44"/>
    </row>
    <row r="680">
      <c r="C680" s="43"/>
      <c r="D680" s="44"/>
    </row>
    <row r="681">
      <c r="C681" s="43"/>
      <c r="D681" s="44"/>
    </row>
    <row r="682">
      <c r="C682" s="43"/>
      <c r="D682" s="44"/>
    </row>
    <row r="683">
      <c r="C683" s="43"/>
      <c r="D683" s="44"/>
    </row>
    <row r="684">
      <c r="C684" s="43"/>
      <c r="D684" s="44"/>
    </row>
    <row r="685">
      <c r="C685" s="43"/>
      <c r="D685" s="44"/>
    </row>
    <row r="686">
      <c r="C686" s="43"/>
      <c r="D686" s="44"/>
    </row>
    <row r="687">
      <c r="C687" s="43"/>
      <c r="D687" s="44"/>
    </row>
    <row r="688">
      <c r="C688" s="43"/>
      <c r="D688" s="44"/>
    </row>
    <row r="689">
      <c r="C689" s="43"/>
      <c r="D689" s="44"/>
    </row>
    <row r="690">
      <c r="C690" s="43"/>
      <c r="D690" s="44"/>
    </row>
    <row r="691">
      <c r="C691" s="43"/>
      <c r="D691" s="44"/>
    </row>
    <row r="692">
      <c r="C692" s="43"/>
      <c r="D692" s="44"/>
    </row>
    <row r="693">
      <c r="C693" s="43"/>
      <c r="D693" s="44"/>
    </row>
    <row r="694">
      <c r="C694" s="43"/>
      <c r="D694" s="44"/>
    </row>
    <row r="695">
      <c r="C695" s="43"/>
      <c r="D695" s="44"/>
    </row>
    <row r="696">
      <c r="C696" s="43"/>
      <c r="D696" s="44"/>
    </row>
    <row r="697">
      <c r="C697" s="43"/>
      <c r="D697" s="44"/>
    </row>
    <row r="698">
      <c r="C698" s="43"/>
      <c r="D698" s="44"/>
    </row>
    <row r="699">
      <c r="C699" s="43"/>
      <c r="D699" s="44"/>
    </row>
    <row r="700">
      <c r="C700" s="43"/>
      <c r="D700" s="44"/>
    </row>
    <row r="701">
      <c r="C701" s="43"/>
      <c r="D701" s="44"/>
    </row>
    <row r="702">
      <c r="C702" s="43"/>
      <c r="D702" s="44"/>
    </row>
    <row r="703">
      <c r="C703" s="43"/>
      <c r="D703" s="44"/>
    </row>
    <row r="704">
      <c r="C704" s="43"/>
      <c r="D704" s="44"/>
    </row>
    <row r="705">
      <c r="C705" s="43"/>
      <c r="D705" s="44"/>
    </row>
    <row r="706">
      <c r="C706" s="43"/>
      <c r="D706" s="44"/>
    </row>
    <row r="707">
      <c r="C707" s="43"/>
      <c r="D707" s="44"/>
    </row>
    <row r="708">
      <c r="C708" s="43"/>
      <c r="D708" s="44"/>
    </row>
    <row r="709">
      <c r="C709" s="43"/>
      <c r="D709" s="44"/>
    </row>
    <row r="710">
      <c r="C710" s="43"/>
      <c r="D710" s="44"/>
    </row>
    <row r="711">
      <c r="C711" s="43"/>
      <c r="D711" s="44"/>
    </row>
    <row r="712">
      <c r="C712" s="43"/>
      <c r="D712" s="44"/>
    </row>
    <row r="713">
      <c r="C713" s="43"/>
      <c r="D713" s="44"/>
    </row>
    <row r="714">
      <c r="C714" s="43"/>
      <c r="D714" s="44"/>
    </row>
    <row r="715">
      <c r="C715" s="43"/>
      <c r="D715" s="44"/>
    </row>
    <row r="716">
      <c r="C716" s="43"/>
      <c r="D716" s="44"/>
    </row>
    <row r="717">
      <c r="C717" s="43"/>
      <c r="D717" s="44"/>
    </row>
    <row r="718">
      <c r="C718" s="43"/>
      <c r="D718" s="44"/>
    </row>
    <row r="719">
      <c r="C719" s="43"/>
      <c r="D719" s="44"/>
    </row>
    <row r="720">
      <c r="C720" s="43"/>
      <c r="D720" s="44"/>
    </row>
    <row r="721">
      <c r="C721" s="43"/>
      <c r="D721" s="44"/>
    </row>
    <row r="722">
      <c r="C722" s="43"/>
      <c r="D722" s="44"/>
    </row>
    <row r="723">
      <c r="C723" s="43"/>
      <c r="D723" s="44"/>
    </row>
    <row r="724">
      <c r="C724" s="43"/>
      <c r="D724" s="44"/>
    </row>
    <row r="725">
      <c r="C725" s="43"/>
      <c r="D725" s="44"/>
    </row>
    <row r="726">
      <c r="C726" s="43"/>
      <c r="D726" s="44"/>
    </row>
    <row r="727">
      <c r="C727" s="43"/>
      <c r="D727" s="44"/>
    </row>
    <row r="728">
      <c r="C728" s="43"/>
      <c r="D728" s="44"/>
    </row>
    <row r="729">
      <c r="C729" s="43"/>
      <c r="D729" s="44"/>
    </row>
    <row r="730">
      <c r="C730" s="43"/>
      <c r="D730" s="44"/>
    </row>
    <row r="731">
      <c r="C731" s="43"/>
      <c r="D731" s="44"/>
    </row>
    <row r="732">
      <c r="C732" s="43"/>
      <c r="D732" s="44"/>
    </row>
    <row r="733">
      <c r="C733" s="43"/>
      <c r="D733" s="44"/>
    </row>
    <row r="734">
      <c r="C734" s="43"/>
      <c r="D734" s="44"/>
    </row>
    <row r="735">
      <c r="C735" s="43"/>
      <c r="D735" s="44"/>
    </row>
    <row r="736">
      <c r="C736" s="43"/>
      <c r="D736" s="44"/>
    </row>
    <row r="737">
      <c r="C737" s="43"/>
      <c r="D737" s="44"/>
    </row>
    <row r="738">
      <c r="C738" s="43"/>
      <c r="D738" s="44"/>
    </row>
    <row r="739">
      <c r="C739" s="43"/>
      <c r="D739" s="44"/>
    </row>
    <row r="740">
      <c r="C740" s="43"/>
      <c r="D740" s="44"/>
    </row>
    <row r="741">
      <c r="C741" s="43"/>
      <c r="D741" s="44"/>
    </row>
    <row r="742">
      <c r="C742" s="43"/>
      <c r="D742" s="44"/>
    </row>
    <row r="743">
      <c r="C743" s="43"/>
      <c r="D743" s="44"/>
    </row>
    <row r="744">
      <c r="C744" s="43"/>
      <c r="D744" s="44"/>
    </row>
    <row r="745">
      <c r="C745" s="43"/>
      <c r="D745" s="44"/>
    </row>
    <row r="746">
      <c r="C746" s="43"/>
      <c r="D746" s="44"/>
    </row>
    <row r="747">
      <c r="C747" s="43"/>
      <c r="D747" s="44"/>
    </row>
    <row r="748">
      <c r="C748" s="43"/>
      <c r="D748" s="44"/>
    </row>
    <row r="749">
      <c r="C749" s="43"/>
      <c r="D749" s="44"/>
    </row>
    <row r="750">
      <c r="C750" s="43"/>
      <c r="D750" s="44"/>
    </row>
    <row r="751">
      <c r="C751" s="43"/>
      <c r="D751" s="44"/>
    </row>
    <row r="752">
      <c r="C752" s="43"/>
      <c r="D752" s="44"/>
    </row>
    <row r="753">
      <c r="C753" s="43"/>
      <c r="D753" s="44"/>
    </row>
    <row r="754">
      <c r="C754" s="43"/>
      <c r="D754" s="44"/>
    </row>
    <row r="755">
      <c r="C755" s="43"/>
      <c r="D755" s="44"/>
    </row>
    <row r="756">
      <c r="C756" s="43"/>
      <c r="D756" s="44"/>
    </row>
    <row r="757">
      <c r="C757" s="43"/>
      <c r="D757" s="44"/>
    </row>
    <row r="758">
      <c r="C758" s="43"/>
      <c r="D758" s="44"/>
    </row>
    <row r="759">
      <c r="C759" s="43"/>
      <c r="D759" s="44"/>
    </row>
    <row r="760">
      <c r="C760" s="43"/>
      <c r="D760" s="44"/>
    </row>
    <row r="761">
      <c r="C761" s="43"/>
      <c r="D761" s="44"/>
    </row>
    <row r="762">
      <c r="C762" s="43"/>
      <c r="D762" s="44"/>
    </row>
    <row r="763">
      <c r="C763" s="43"/>
      <c r="D763" s="44"/>
    </row>
    <row r="764">
      <c r="C764" s="43"/>
      <c r="D764" s="44"/>
    </row>
    <row r="765">
      <c r="C765" s="43"/>
      <c r="D765" s="44"/>
    </row>
    <row r="766">
      <c r="C766" s="43"/>
      <c r="D766" s="44"/>
    </row>
    <row r="767">
      <c r="C767" s="43"/>
      <c r="D767" s="44"/>
    </row>
    <row r="768">
      <c r="C768" s="43"/>
      <c r="D768" s="44"/>
    </row>
    <row r="769">
      <c r="C769" s="43"/>
      <c r="D769" s="44"/>
    </row>
    <row r="770">
      <c r="C770" s="43"/>
      <c r="D770" s="44"/>
    </row>
    <row r="771">
      <c r="C771" s="43"/>
      <c r="D771" s="44"/>
    </row>
    <row r="772">
      <c r="C772" s="43"/>
      <c r="D772" s="44"/>
    </row>
    <row r="773">
      <c r="C773" s="43"/>
      <c r="D773" s="44"/>
    </row>
    <row r="774">
      <c r="C774" s="43"/>
      <c r="D774" s="44"/>
    </row>
    <row r="775">
      <c r="C775" s="43"/>
      <c r="D775" s="44"/>
    </row>
    <row r="776">
      <c r="C776" s="43"/>
      <c r="D776" s="44"/>
    </row>
    <row r="777">
      <c r="C777" s="43"/>
      <c r="D777" s="44"/>
    </row>
    <row r="778">
      <c r="C778" s="43"/>
      <c r="D778" s="44"/>
    </row>
    <row r="779">
      <c r="C779" s="43"/>
      <c r="D779" s="44"/>
    </row>
    <row r="780">
      <c r="C780" s="43"/>
      <c r="D780" s="44"/>
    </row>
    <row r="781">
      <c r="C781" s="43"/>
      <c r="D781" s="44"/>
    </row>
    <row r="782">
      <c r="C782" s="43"/>
      <c r="D782" s="44"/>
    </row>
    <row r="783">
      <c r="C783" s="43"/>
      <c r="D783" s="44"/>
    </row>
    <row r="784">
      <c r="C784" s="43"/>
      <c r="D784" s="44"/>
    </row>
    <row r="785">
      <c r="C785" s="43"/>
      <c r="D785" s="44"/>
    </row>
    <row r="786">
      <c r="C786" s="43"/>
      <c r="D786" s="44"/>
    </row>
    <row r="787">
      <c r="C787" s="43"/>
      <c r="D787" s="44"/>
    </row>
    <row r="788">
      <c r="C788" s="43"/>
      <c r="D788" s="44"/>
    </row>
    <row r="789">
      <c r="C789" s="43"/>
      <c r="D789" s="44"/>
    </row>
    <row r="790">
      <c r="C790" s="43"/>
      <c r="D790" s="44"/>
    </row>
    <row r="791">
      <c r="C791" s="43"/>
      <c r="D791" s="44"/>
    </row>
    <row r="792">
      <c r="C792" s="43"/>
      <c r="D792" s="44"/>
    </row>
    <row r="793">
      <c r="C793" s="43"/>
      <c r="D793" s="44"/>
    </row>
    <row r="794">
      <c r="C794" s="43"/>
      <c r="D794" s="44"/>
    </row>
    <row r="795">
      <c r="C795" s="43"/>
      <c r="D795" s="44"/>
    </row>
    <row r="796">
      <c r="C796" s="43"/>
      <c r="D796" s="44"/>
    </row>
    <row r="797">
      <c r="C797" s="43"/>
      <c r="D797" s="44"/>
    </row>
    <row r="798">
      <c r="C798" s="43"/>
      <c r="D798" s="44"/>
    </row>
    <row r="799">
      <c r="C799" s="43"/>
      <c r="D799" s="44"/>
    </row>
    <row r="800">
      <c r="C800" s="43"/>
      <c r="D800" s="44"/>
    </row>
    <row r="801">
      <c r="C801" s="43"/>
      <c r="D801" s="44"/>
    </row>
    <row r="802">
      <c r="C802" s="43"/>
      <c r="D802" s="44"/>
    </row>
    <row r="803">
      <c r="C803" s="43"/>
      <c r="D803" s="44"/>
    </row>
    <row r="804">
      <c r="C804" s="43"/>
      <c r="D804" s="44"/>
    </row>
    <row r="805">
      <c r="C805" s="43"/>
      <c r="D805" s="44"/>
    </row>
    <row r="806">
      <c r="C806" s="43"/>
      <c r="D806" s="44"/>
    </row>
    <row r="807">
      <c r="C807" s="43"/>
      <c r="D807" s="44"/>
    </row>
    <row r="808">
      <c r="C808" s="43"/>
      <c r="D808" s="44"/>
    </row>
    <row r="809">
      <c r="C809" s="43"/>
      <c r="D809" s="44"/>
    </row>
    <row r="810">
      <c r="C810" s="43"/>
      <c r="D810" s="44"/>
    </row>
    <row r="811">
      <c r="C811" s="43"/>
      <c r="D811" s="44"/>
    </row>
    <row r="812">
      <c r="C812" s="43"/>
      <c r="D812" s="44"/>
    </row>
    <row r="813">
      <c r="C813" s="43"/>
      <c r="D813" s="44"/>
    </row>
    <row r="814">
      <c r="C814" s="43"/>
      <c r="D814" s="44"/>
    </row>
    <row r="815">
      <c r="C815" s="43"/>
      <c r="D815" s="44"/>
    </row>
    <row r="816">
      <c r="C816" s="43"/>
      <c r="D816" s="44"/>
    </row>
    <row r="817">
      <c r="C817" s="43"/>
      <c r="D817" s="44"/>
    </row>
    <row r="818">
      <c r="C818" s="43"/>
      <c r="D818" s="44"/>
    </row>
    <row r="819">
      <c r="C819" s="43"/>
      <c r="D819" s="44"/>
    </row>
    <row r="820">
      <c r="C820" s="43"/>
      <c r="D820" s="44"/>
    </row>
    <row r="821">
      <c r="C821" s="43"/>
      <c r="D821" s="44"/>
    </row>
    <row r="822">
      <c r="C822" s="43"/>
      <c r="D822" s="44"/>
    </row>
    <row r="823">
      <c r="C823" s="43"/>
      <c r="D823" s="44"/>
    </row>
    <row r="824">
      <c r="C824" s="43"/>
      <c r="D824" s="44"/>
    </row>
    <row r="825">
      <c r="C825" s="43"/>
      <c r="D825" s="44"/>
    </row>
    <row r="826">
      <c r="C826" s="43"/>
      <c r="D826" s="44"/>
    </row>
    <row r="827">
      <c r="C827" s="43"/>
      <c r="D827" s="44"/>
    </row>
    <row r="828">
      <c r="C828" s="43"/>
      <c r="D828" s="44"/>
    </row>
    <row r="829">
      <c r="C829" s="43"/>
      <c r="D829" s="44"/>
    </row>
    <row r="830">
      <c r="C830" s="43"/>
      <c r="D830" s="44"/>
    </row>
    <row r="831">
      <c r="C831" s="43"/>
      <c r="D831" s="44"/>
    </row>
    <row r="832">
      <c r="C832" s="43"/>
      <c r="D832" s="44"/>
    </row>
    <row r="833">
      <c r="C833" s="43"/>
      <c r="D833" s="44"/>
    </row>
    <row r="834">
      <c r="C834" s="43"/>
      <c r="D834" s="44"/>
    </row>
    <row r="835">
      <c r="C835" s="43"/>
      <c r="D835" s="44"/>
    </row>
    <row r="836">
      <c r="C836" s="43"/>
      <c r="D836" s="44"/>
    </row>
    <row r="837">
      <c r="C837" s="43"/>
      <c r="D837" s="44"/>
    </row>
    <row r="838">
      <c r="C838" s="43"/>
      <c r="D838" s="44"/>
    </row>
    <row r="839">
      <c r="C839" s="43"/>
      <c r="D839" s="44"/>
    </row>
    <row r="840">
      <c r="C840" s="43"/>
      <c r="D840" s="44"/>
    </row>
    <row r="841">
      <c r="C841" s="43"/>
      <c r="D841" s="44"/>
    </row>
    <row r="842">
      <c r="C842" s="43"/>
      <c r="D842" s="44"/>
    </row>
    <row r="843">
      <c r="C843" s="43"/>
      <c r="D843" s="44"/>
    </row>
    <row r="844">
      <c r="C844" s="43"/>
      <c r="D844" s="44"/>
    </row>
    <row r="845">
      <c r="C845" s="43"/>
      <c r="D845" s="44"/>
    </row>
    <row r="846">
      <c r="C846" s="43"/>
      <c r="D846" s="44"/>
    </row>
    <row r="847">
      <c r="C847" s="43"/>
      <c r="D847" s="44"/>
    </row>
    <row r="848">
      <c r="C848" s="43"/>
      <c r="D848" s="44"/>
    </row>
    <row r="849">
      <c r="C849" s="43"/>
      <c r="D849" s="44"/>
    </row>
    <row r="850">
      <c r="C850" s="43"/>
      <c r="D850" s="44"/>
    </row>
    <row r="851">
      <c r="C851" s="43"/>
      <c r="D851" s="44"/>
    </row>
    <row r="852">
      <c r="C852" s="43"/>
      <c r="D852" s="44"/>
    </row>
    <row r="853">
      <c r="C853" s="43"/>
      <c r="D853" s="44"/>
    </row>
    <row r="854">
      <c r="C854" s="43"/>
      <c r="D854" s="44"/>
    </row>
    <row r="855">
      <c r="C855" s="43"/>
      <c r="D855" s="44"/>
    </row>
    <row r="856">
      <c r="C856" s="43"/>
      <c r="D856" s="44"/>
    </row>
    <row r="857">
      <c r="C857" s="43"/>
      <c r="D857" s="44"/>
    </row>
    <row r="858">
      <c r="C858" s="43"/>
      <c r="D858" s="44"/>
    </row>
    <row r="859">
      <c r="C859" s="43"/>
      <c r="D859" s="44"/>
    </row>
    <row r="860">
      <c r="C860" s="43"/>
      <c r="D860" s="44"/>
    </row>
    <row r="861">
      <c r="C861" s="43"/>
      <c r="D861" s="44"/>
    </row>
    <row r="862">
      <c r="C862" s="43"/>
      <c r="D862" s="44"/>
    </row>
    <row r="863">
      <c r="C863" s="43"/>
      <c r="D863" s="44"/>
    </row>
    <row r="864">
      <c r="C864" s="43"/>
      <c r="D864" s="44"/>
    </row>
    <row r="865">
      <c r="C865" s="43"/>
      <c r="D865" s="44"/>
    </row>
    <row r="866">
      <c r="C866" s="43"/>
      <c r="D866" s="44"/>
    </row>
    <row r="867">
      <c r="C867" s="43"/>
      <c r="D867" s="44"/>
    </row>
    <row r="868">
      <c r="C868" s="43"/>
      <c r="D868" s="44"/>
    </row>
    <row r="869">
      <c r="C869" s="43"/>
      <c r="D869" s="44"/>
    </row>
    <row r="870">
      <c r="C870" s="43"/>
      <c r="D870" s="44"/>
    </row>
    <row r="871">
      <c r="C871" s="43"/>
      <c r="D871" s="44"/>
    </row>
    <row r="872">
      <c r="C872" s="43"/>
      <c r="D872" s="44"/>
    </row>
    <row r="873">
      <c r="C873" s="43"/>
      <c r="D873" s="44"/>
    </row>
    <row r="874">
      <c r="C874" s="43"/>
      <c r="D874" s="44"/>
    </row>
    <row r="875">
      <c r="C875" s="43"/>
      <c r="D875" s="44"/>
    </row>
    <row r="876">
      <c r="C876" s="43"/>
      <c r="D876" s="44"/>
    </row>
    <row r="877">
      <c r="C877" s="43"/>
      <c r="D877" s="44"/>
    </row>
    <row r="878">
      <c r="C878" s="43"/>
      <c r="D878" s="44"/>
    </row>
    <row r="879">
      <c r="C879" s="43"/>
      <c r="D879" s="44"/>
    </row>
    <row r="880">
      <c r="C880" s="43"/>
      <c r="D880" s="44"/>
    </row>
    <row r="881">
      <c r="C881" s="43"/>
      <c r="D881" s="44"/>
    </row>
    <row r="882">
      <c r="C882" s="43"/>
      <c r="D882" s="44"/>
    </row>
    <row r="883">
      <c r="C883" s="43"/>
      <c r="D883" s="44"/>
    </row>
    <row r="884">
      <c r="C884" s="43"/>
      <c r="D884" s="44"/>
    </row>
    <row r="885">
      <c r="C885" s="43"/>
      <c r="D885" s="44"/>
    </row>
    <row r="886">
      <c r="C886" s="43"/>
      <c r="D886" s="44"/>
    </row>
    <row r="887">
      <c r="C887" s="43"/>
      <c r="D887" s="44"/>
    </row>
    <row r="888">
      <c r="C888" s="43"/>
      <c r="D888" s="44"/>
    </row>
    <row r="889">
      <c r="C889" s="43"/>
      <c r="D889" s="44"/>
    </row>
    <row r="890">
      <c r="C890" s="43"/>
      <c r="D890" s="44"/>
    </row>
    <row r="891">
      <c r="C891" s="43"/>
      <c r="D891" s="44"/>
    </row>
    <row r="892">
      <c r="C892" s="43"/>
      <c r="D892" s="44"/>
    </row>
    <row r="893">
      <c r="C893" s="43"/>
      <c r="D893" s="44"/>
    </row>
    <row r="894">
      <c r="C894" s="43"/>
      <c r="D894" s="44"/>
    </row>
    <row r="895">
      <c r="C895" s="43"/>
      <c r="D895" s="44"/>
    </row>
    <row r="896">
      <c r="C896" s="43"/>
      <c r="D896" s="44"/>
    </row>
    <row r="897">
      <c r="C897" s="43"/>
      <c r="D897" s="44"/>
    </row>
    <row r="898">
      <c r="C898" s="43"/>
      <c r="D898" s="44"/>
    </row>
    <row r="899">
      <c r="C899" s="43"/>
      <c r="D899" s="44"/>
    </row>
    <row r="900">
      <c r="C900" s="43"/>
      <c r="D900" s="44"/>
    </row>
    <row r="901">
      <c r="C901" s="43"/>
      <c r="D901" s="44"/>
    </row>
    <row r="902">
      <c r="C902" s="43"/>
      <c r="D902" s="44"/>
    </row>
    <row r="903">
      <c r="C903" s="43"/>
      <c r="D903" s="44"/>
    </row>
    <row r="904">
      <c r="C904" s="43"/>
      <c r="D904" s="44"/>
    </row>
    <row r="905">
      <c r="C905" s="43"/>
      <c r="D905" s="44"/>
    </row>
    <row r="906">
      <c r="C906" s="43"/>
      <c r="D906" s="44"/>
    </row>
    <row r="907">
      <c r="C907" s="43"/>
      <c r="D907" s="44"/>
    </row>
    <row r="908">
      <c r="C908" s="43"/>
      <c r="D908" s="44"/>
    </row>
    <row r="909">
      <c r="C909" s="43"/>
      <c r="D909" s="44"/>
    </row>
    <row r="910">
      <c r="C910" s="43"/>
      <c r="D910" s="44"/>
    </row>
    <row r="911">
      <c r="C911" s="43"/>
      <c r="D911" s="44"/>
    </row>
    <row r="912">
      <c r="C912" s="43"/>
      <c r="D912" s="44"/>
    </row>
    <row r="913">
      <c r="C913" s="43"/>
      <c r="D913" s="44"/>
    </row>
    <row r="914">
      <c r="C914" s="43"/>
      <c r="D914" s="44"/>
    </row>
    <row r="915">
      <c r="C915" s="43"/>
      <c r="D915" s="44"/>
    </row>
    <row r="916">
      <c r="C916" s="43"/>
      <c r="D916" s="44"/>
    </row>
    <row r="917">
      <c r="C917" s="43"/>
      <c r="D917" s="44"/>
    </row>
    <row r="918">
      <c r="C918" s="43"/>
      <c r="D918" s="44"/>
    </row>
    <row r="919">
      <c r="C919" s="43"/>
      <c r="D919" s="44"/>
    </row>
    <row r="920">
      <c r="C920" s="43"/>
      <c r="D920" s="44"/>
    </row>
    <row r="921">
      <c r="C921" s="43"/>
      <c r="D921" s="44"/>
    </row>
    <row r="922">
      <c r="C922" s="43"/>
      <c r="D922" s="44"/>
    </row>
    <row r="923">
      <c r="C923" s="43"/>
      <c r="D923" s="44"/>
    </row>
    <row r="924">
      <c r="C924" s="43"/>
      <c r="D924" s="44"/>
    </row>
    <row r="925">
      <c r="C925" s="43"/>
      <c r="D925" s="44"/>
    </row>
    <row r="926">
      <c r="C926" s="43"/>
      <c r="D926" s="44"/>
    </row>
    <row r="927">
      <c r="C927" s="43"/>
      <c r="D927" s="44"/>
    </row>
    <row r="928">
      <c r="C928" s="43"/>
      <c r="D928" s="44"/>
    </row>
    <row r="929">
      <c r="C929" s="43"/>
      <c r="D929" s="44"/>
    </row>
    <row r="930">
      <c r="C930" s="43"/>
      <c r="D930" s="44"/>
    </row>
    <row r="931">
      <c r="C931" s="43"/>
      <c r="D931" s="44"/>
    </row>
    <row r="932">
      <c r="C932" s="43"/>
      <c r="D932" s="44"/>
    </row>
    <row r="933">
      <c r="C933" s="43"/>
      <c r="D933" s="44"/>
    </row>
    <row r="934">
      <c r="C934" s="43"/>
      <c r="D934" s="44"/>
    </row>
    <row r="935">
      <c r="C935" s="43"/>
      <c r="D935" s="44"/>
    </row>
    <row r="936">
      <c r="C936" s="43"/>
      <c r="D936" s="44"/>
    </row>
    <row r="937">
      <c r="C937" s="43"/>
      <c r="D937" s="44"/>
    </row>
    <row r="938">
      <c r="C938" s="43"/>
      <c r="D938" s="44"/>
    </row>
    <row r="939">
      <c r="C939" s="43"/>
      <c r="D939" s="44"/>
    </row>
    <row r="940">
      <c r="C940" s="43"/>
      <c r="D940" s="44"/>
    </row>
    <row r="941">
      <c r="C941" s="43"/>
      <c r="D941" s="44"/>
    </row>
    <row r="942">
      <c r="C942" s="43"/>
      <c r="D942" s="44"/>
    </row>
    <row r="943">
      <c r="C943" s="43"/>
      <c r="D943" s="44"/>
    </row>
    <row r="944">
      <c r="C944" s="43"/>
      <c r="D944" s="44"/>
    </row>
    <row r="945">
      <c r="C945" s="43"/>
      <c r="D945" s="44"/>
    </row>
    <row r="946">
      <c r="C946" s="43"/>
      <c r="D946" s="44"/>
    </row>
    <row r="947">
      <c r="C947" s="43"/>
      <c r="D947" s="44"/>
    </row>
    <row r="948">
      <c r="C948" s="43"/>
      <c r="D948" s="44"/>
    </row>
    <row r="949">
      <c r="C949" s="43"/>
      <c r="D949" s="44"/>
    </row>
    <row r="950">
      <c r="C950" s="43"/>
      <c r="D950" s="44"/>
    </row>
    <row r="951">
      <c r="C951" s="43"/>
      <c r="D951" s="44"/>
    </row>
    <row r="952">
      <c r="C952" s="43"/>
      <c r="D952" s="44"/>
    </row>
    <row r="953">
      <c r="C953" s="43"/>
      <c r="D953" s="44"/>
    </row>
    <row r="954">
      <c r="C954" s="43"/>
      <c r="D954" s="44"/>
    </row>
    <row r="955">
      <c r="C955" s="43"/>
      <c r="D955" s="44"/>
    </row>
    <row r="956">
      <c r="C956" s="43"/>
      <c r="D956" s="44"/>
    </row>
    <row r="957">
      <c r="C957" s="43"/>
      <c r="D957" s="44"/>
    </row>
    <row r="958">
      <c r="C958" s="43"/>
      <c r="D958" s="44"/>
    </row>
    <row r="959">
      <c r="C959" s="43"/>
      <c r="D959" s="44"/>
    </row>
    <row r="960">
      <c r="C960" s="43"/>
      <c r="D960" s="44"/>
    </row>
    <row r="961">
      <c r="C961" s="43"/>
      <c r="D961" s="44"/>
    </row>
    <row r="962">
      <c r="C962" s="43"/>
      <c r="D962" s="44"/>
    </row>
    <row r="963">
      <c r="C963" s="43"/>
      <c r="D963" s="44"/>
    </row>
    <row r="964">
      <c r="C964" s="43"/>
      <c r="D964" s="44"/>
    </row>
    <row r="965">
      <c r="C965" s="43"/>
      <c r="D965" s="44"/>
    </row>
    <row r="966">
      <c r="C966" s="43"/>
      <c r="D966" s="44"/>
    </row>
    <row r="967">
      <c r="C967" s="43"/>
      <c r="D967" s="44"/>
    </row>
    <row r="968">
      <c r="C968" s="43"/>
      <c r="D968" s="44"/>
    </row>
    <row r="969">
      <c r="C969" s="43"/>
      <c r="D969" s="44"/>
    </row>
    <row r="970">
      <c r="C970" s="43"/>
      <c r="D970" s="44"/>
    </row>
    <row r="971">
      <c r="C971" s="43"/>
      <c r="D971" s="44"/>
    </row>
    <row r="972">
      <c r="C972" s="43"/>
      <c r="D972" s="44"/>
    </row>
    <row r="973">
      <c r="C973" s="43"/>
      <c r="D973" s="44"/>
    </row>
    <row r="974">
      <c r="C974" s="43"/>
      <c r="D974" s="44"/>
    </row>
    <row r="975">
      <c r="C975" s="43"/>
      <c r="D975" s="44"/>
    </row>
    <row r="976">
      <c r="C976" s="43"/>
      <c r="D976" s="44"/>
    </row>
    <row r="977">
      <c r="C977" s="43"/>
      <c r="D977" s="44"/>
    </row>
    <row r="978">
      <c r="C978" s="43"/>
      <c r="D978" s="44"/>
    </row>
    <row r="979">
      <c r="C979" s="43"/>
      <c r="D979" s="44"/>
    </row>
    <row r="980">
      <c r="C980" s="43"/>
      <c r="D980" s="44"/>
    </row>
    <row r="981">
      <c r="C981" s="43"/>
      <c r="D981" s="44"/>
    </row>
    <row r="982">
      <c r="C982" s="43"/>
      <c r="D982" s="44"/>
    </row>
    <row r="983">
      <c r="C983" s="43"/>
      <c r="D983" s="44"/>
    </row>
    <row r="984">
      <c r="C984" s="43"/>
      <c r="D984" s="44"/>
    </row>
    <row r="985">
      <c r="C985" s="43"/>
      <c r="D985" s="44"/>
    </row>
    <row r="986">
      <c r="C986" s="43"/>
      <c r="D986" s="44"/>
    </row>
    <row r="987">
      <c r="C987" s="43"/>
      <c r="D987" s="44"/>
    </row>
    <row r="988">
      <c r="C988" s="43"/>
      <c r="D988" s="44"/>
    </row>
    <row r="989">
      <c r="C989" s="43"/>
      <c r="D989" s="44"/>
    </row>
    <row r="990">
      <c r="C990" s="43"/>
      <c r="D990" s="44"/>
    </row>
    <row r="991">
      <c r="C991" s="43"/>
      <c r="D991" s="44"/>
    </row>
    <row r="992">
      <c r="C992" s="43"/>
      <c r="D992" s="44"/>
    </row>
    <row r="993">
      <c r="C993" s="43"/>
      <c r="D993" s="44"/>
    </row>
    <row r="994">
      <c r="C994" s="43"/>
      <c r="D994" s="44"/>
    </row>
    <row r="995">
      <c r="C995" s="43"/>
      <c r="D995" s="44"/>
    </row>
    <row r="996">
      <c r="C996" s="43"/>
      <c r="D996" s="44"/>
    </row>
    <row r="997">
      <c r="C997" s="43"/>
      <c r="D997" s="44"/>
    </row>
    <row r="998">
      <c r="C998" s="43"/>
      <c r="D998" s="44"/>
    </row>
    <row r="999">
      <c r="C999" s="43"/>
      <c r="D999" s="44"/>
    </row>
    <row r="1000">
      <c r="C1000" s="43"/>
      <c r="D1000" s="44"/>
    </row>
    <row r="1001">
      <c r="C1001" s="43"/>
      <c r="D1001" s="44"/>
    </row>
  </sheetData>
  <mergeCells count="1">
    <mergeCell ref="D3:J3"/>
  </mergeCell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0</v>
      </c>
      <c r="C1" s="3">
        <f>COUNTIF(B5:B1001,"?*")</f>
        <v>2</v>
      </c>
      <c r="D1" s="3">
        <f>COUNTIF(D4:J1001,"?*")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11.0</v>
      </c>
      <c r="B4" s="19" t="str">
        <f>HYPERLINK("https://leetcode.com/problems/container-with-most-water/","Container With Most Water")</f>
        <v>Container With Most Water</v>
      </c>
      <c r="C4" s="12" t="s">
        <v>12</v>
      </c>
      <c r="D4" s="55"/>
      <c r="E4" s="28"/>
      <c r="F4" s="24"/>
      <c r="G4" s="24"/>
      <c r="H4" s="24"/>
      <c r="I4" s="24"/>
      <c r="J4" s="24"/>
      <c r="K4" s="27"/>
      <c r="L4" s="30" t="s">
        <v>76</v>
      </c>
      <c r="M4" s="35"/>
      <c r="N4" s="30" t="s">
        <v>77</v>
      </c>
    </row>
    <row r="5">
      <c r="A5" s="16">
        <v>167.0</v>
      </c>
      <c r="B5" s="19" t="str">
        <f>HYPERLINK("https://leetcode.com/problems/two-sum-ii-input-array-is-sorted","Two Sum II - Input array is sorted")</f>
        <v>Two Sum II - Input array is sorted</v>
      </c>
      <c r="C5" s="12" t="s">
        <v>12</v>
      </c>
      <c r="D5" s="29"/>
      <c r="E5" s="28"/>
      <c r="F5" s="28"/>
      <c r="G5" s="29"/>
      <c r="H5" s="28"/>
      <c r="I5" s="28"/>
      <c r="J5" s="27"/>
      <c r="K5" s="27"/>
      <c r="L5" s="35"/>
      <c r="M5" s="35"/>
      <c r="N5" s="35"/>
    </row>
    <row r="6">
      <c r="A6" s="16">
        <v>977.0</v>
      </c>
      <c r="B6" s="19" t="str">
        <f>HYPERLINK("https://leetcode.com/problems/squares-of-a-sorted-array","Squares of a Sorted Array")</f>
        <v>Squares of a Sorted Array</v>
      </c>
      <c r="C6" s="12" t="s">
        <v>12</v>
      </c>
      <c r="D6" s="29"/>
      <c r="E6" s="28"/>
      <c r="F6" s="28"/>
      <c r="G6" s="28"/>
      <c r="H6" s="24"/>
      <c r="I6" s="24"/>
      <c r="J6" s="24"/>
      <c r="K6" s="16" t="s">
        <v>78</v>
      </c>
      <c r="L6" s="35"/>
      <c r="M6" s="35"/>
      <c r="N6" s="35"/>
    </row>
    <row r="7">
      <c r="A7" s="16"/>
      <c r="B7" s="38"/>
      <c r="C7" s="12"/>
      <c r="D7" s="55"/>
      <c r="E7" s="28"/>
      <c r="F7" s="27"/>
      <c r="G7" s="24"/>
      <c r="H7" s="24"/>
      <c r="I7" s="24"/>
      <c r="J7" s="24"/>
      <c r="K7" s="16"/>
      <c r="L7" s="35"/>
      <c r="M7" s="35"/>
      <c r="N7" s="35"/>
    </row>
    <row r="8">
      <c r="A8" s="16"/>
      <c r="B8" s="38"/>
      <c r="C8" s="12"/>
      <c r="D8" s="56"/>
      <c r="E8" s="24"/>
      <c r="F8" s="24"/>
      <c r="G8" s="24"/>
      <c r="H8" s="24"/>
      <c r="I8" s="24"/>
      <c r="J8" s="24"/>
      <c r="K8" s="16"/>
      <c r="L8" s="35"/>
      <c r="M8" s="35"/>
      <c r="N8" s="35"/>
    </row>
    <row r="9">
      <c r="A9" s="16"/>
      <c r="B9" s="38"/>
      <c r="C9" s="12"/>
      <c r="D9" s="46"/>
      <c r="E9" s="24"/>
      <c r="F9" s="24"/>
      <c r="G9" s="24"/>
      <c r="H9" s="24"/>
      <c r="I9" s="24"/>
      <c r="J9" s="24"/>
      <c r="K9" s="16"/>
      <c r="L9" s="35"/>
      <c r="M9" s="35"/>
      <c r="N9" s="35"/>
    </row>
    <row r="10">
      <c r="A10" s="16"/>
      <c r="B10" s="38"/>
      <c r="C10" s="12"/>
      <c r="D10" s="46"/>
      <c r="E10" s="24"/>
      <c r="F10" s="24"/>
      <c r="G10" s="24"/>
      <c r="H10" s="24"/>
      <c r="I10" s="24"/>
      <c r="J10" s="24"/>
      <c r="K10" s="16"/>
      <c r="L10" s="35"/>
      <c r="M10" s="35"/>
      <c r="N10" s="35"/>
    </row>
    <row r="11">
      <c r="A11" s="16"/>
      <c r="B11" s="38"/>
      <c r="C11" s="12"/>
      <c r="D11" s="46"/>
      <c r="E11" s="24"/>
      <c r="F11" s="24"/>
      <c r="G11" s="24"/>
      <c r="H11" s="24"/>
      <c r="I11" s="24"/>
      <c r="J11" s="24"/>
      <c r="K11" s="27"/>
      <c r="L11" s="35"/>
      <c r="M11" s="35"/>
      <c r="N11" s="35"/>
    </row>
    <row r="12">
      <c r="B12" s="2"/>
      <c r="C12" s="3"/>
      <c r="D12" s="41"/>
      <c r="E12" s="4"/>
      <c r="F12" s="4"/>
      <c r="G12" s="4"/>
      <c r="H12" s="4"/>
      <c r="I12" s="4"/>
      <c r="J12" s="4"/>
      <c r="L12" s="40"/>
      <c r="M12" s="40"/>
      <c r="N12" s="40"/>
    </row>
    <row r="13">
      <c r="B13" s="2"/>
      <c r="C13" s="3"/>
      <c r="D13" s="41"/>
      <c r="E13" s="4"/>
      <c r="F13" s="4"/>
      <c r="G13" s="4"/>
      <c r="H13" s="4"/>
      <c r="I13" s="4"/>
      <c r="J13" s="4"/>
      <c r="L13" s="40"/>
      <c r="M13" s="40"/>
      <c r="N13" s="40"/>
    </row>
    <row r="14">
      <c r="B14" s="2"/>
      <c r="C14" s="3"/>
      <c r="D14" s="42"/>
      <c r="E14" s="4"/>
      <c r="F14" s="4"/>
      <c r="G14" s="4"/>
      <c r="H14" s="4"/>
      <c r="I14" s="4"/>
      <c r="J14" s="4"/>
      <c r="L14" s="40"/>
      <c r="M14" s="40"/>
      <c r="N14" s="40"/>
    </row>
    <row r="15">
      <c r="C15" s="43"/>
      <c r="D15" s="44"/>
      <c r="L15" s="40"/>
      <c r="M15" s="40"/>
      <c r="N15" s="40"/>
    </row>
    <row r="16">
      <c r="C16" s="43"/>
      <c r="D16" s="44"/>
      <c r="L16" s="40"/>
      <c r="M16" s="40"/>
      <c r="N16" s="40"/>
    </row>
    <row r="17">
      <c r="C17" s="43"/>
      <c r="D17" s="44"/>
      <c r="L17" s="40"/>
      <c r="M17" s="40"/>
      <c r="N17" s="40"/>
    </row>
    <row r="18">
      <c r="C18" s="43"/>
      <c r="D18" s="44"/>
      <c r="L18" s="40"/>
      <c r="M18" s="40"/>
      <c r="N18" s="40"/>
    </row>
    <row r="19">
      <c r="C19" s="43"/>
      <c r="D19" s="44"/>
      <c r="L19" s="40"/>
      <c r="M19" s="40"/>
      <c r="N19" s="40"/>
    </row>
    <row r="20">
      <c r="C20" s="43"/>
      <c r="D20" s="44"/>
      <c r="L20" s="40"/>
      <c r="M20" s="40"/>
      <c r="N20" s="40"/>
    </row>
    <row r="21">
      <c r="C21" s="43"/>
      <c r="D21" s="44"/>
      <c r="L21" s="40"/>
      <c r="M21" s="40"/>
      <c r="N21" s="40"/>
    </row>
    <row r="22">
      <c r="C22" s="43"/>
      <c r="D22" s="44"/>
      <c r="L22" s="40"/>
      <c r="M22" s="40"/>
      <c r="N22" s="40"/>
    </row>
    <row r="23">
      <c r="C23" s="43"/>
      <c r="D23" s="44"/>
      <c r="L23" s="40"/>
      <c r="M23" s="40"/>
      <c r="N23" s="40"/>
    </row>
    <row r="24">
      <c r="C24" s="43"/>
      <c r="D24" s="44"/>
      <c r="L24" s="40"/>
      <c r="M24" s="40"/>
      <c r="N24" s="40"/>
    </row>
    <row r="25">
      <c r="C25" s="43"/>
      <c r="D25" s="44"/>
      <c r="L25" s="40"/>
      <c r="M25" s="40"/>
      <c r="N25" s="40"/>
    </row>
    <row r="26">
      <c r="C26" s="43"/>
      <c r="D26" s="44"/>
      <c r="L26" s="40"/>
      <c r="M26" s="40"/>
      <c r="N26" s="40"/>
    </row>
    <row r="27">
      <c r="C27" s="43"/>
      <c r="D27" s="44"/>
      <c r="L27" s="40"/>
      <c r="M27" s="40"/>
      <c r="N27" s="40"/>
    </row>
    <row r="28">
      <c r="C28" s="43"/>
      <c r="D28" s="44"/>
      <c r="L28" s="40"/>
      <c r="M28" s="40"/>
      <c r="N28" s="40"/>
    </row>
    <row r="29">
      <c r="C29" s="43"/>
      <c r="D29" s="44"/>
      <c r="L29" s="40"/>
      <c r="M29" s="40"/>
      <c r="N29" s="40"/>
    </row>
    <row r="30">
      <c r="C30" s="43"/>
      <c r="D30" s="44"/>
      <c r="L30" s="40"/>
      <c r="M30" s="40"/>
      <c r="N30" s="40"/>
    </row>
    <row r="31">
      <c r="C31" s="43"/>
      <c r="D31" s="44"/>
      <c r="L31" s="40"/>
      <c r="M31" s="40"/>
      <c r="N31" s="40"/>
    </row>
    <row r="32">
      <c r="C32" s="43"/>
      <c r="D32" s="44"/>
      <c r="L32" s="40"/>
      <c r="M32" s="40"/>
      <c r="N32" s="40"/>
    </row>
    <row r="33">
      <c r="C33" s="43"/>
      <c r="D33" s="44"/>
      <c r="L33" s="40"/>
      <c r="M33" s="40"/>
      <c r="N33" s="40"/>
    </row>
    <row r="34">
      <c r="C34" s="43"/>
      <c r="D34" s="44"/>
      <c r="L34" s="40"/>
      <c r="M34" s="40"/>
      <c r="N34" s="40"/>
    </row>
    <row r="35">
      <c r="C35" s="43"/>
      <c r="D35" s="44"/>
      <c r="L35" s="40"/>
      <c r="M35" s="40"/>
      <c r="N35" s="40"/>
    </row>
    <row r="36">
      <c r="C36" s="43"/>
      <c r="D36" s="44"/>
      <c r="L36" s="40"/>
      <c r="M36" s="40"/>
      <c r="N36" s="40"/>
    </row>
    <row r="37">
      <c r="C37" s="43"/>
      <c r="D37" s="44"/>
      <c r="L37" s="40"/>
      <c r="M37" s="40"/>
      <c r="N37" s="40"/>
    </row>
    <row r="38">
      <c r="C38" s="43"/>
      <c r="D38" s="44"/>
      <c r="L38" s="40"/>
      <c r="M38" s="40"/>
      <c r="N38" s="40"/>
    </row>
    <row r="39">
      <c r="C39" s="43"/>
      <c r="D39" s="44"/>
      <c r="L39" s="40"/>
      <c r="M39" s="40"/>
      <c r="N39" s="40"/>
    </row>
    <row r="40">
      <c r="C40" s="43"/>
      <c r="D40" s="44"/>
      <c r="L40" s="40"/>
      <c r="M40" s="40"/>
      <c r="N40" s="40"/>
    </row>
    <row r="41">
      <c r="C41" s="43"/>
      <c r="D41" s="44"/>
      <c r="L41" s="40"/>
      <c r="M41" s="40"/>
      <c r="N41" s="40"/>
    </row>
    <row r="42">
      <c r="C42" s="43"/>
      <c r="D42" s="44"/>
      <c r="L42" s="40"/>
      <c r="M42" s="40"/>
      <c r="N42" s="40"/>
    </row>
    <row r="43">
      <c r="C43" s="43"/>
      <c r="D43" s="44"/>
      <c r="L43" s="40"/>
      <c r="M43" s="40"/>
      <c r="N43" s="40"/>
    </row>
    <row r="44">
      <c r="C44" s="43"/>
      <c r="D44" s="44"/>
      <c r="L44" s="40"/>
      <c r="M44" s="40"/>
      <c r="N44" s="40"/>
    </row>
    <row r="45">
      <c r="C45" s="43"/>
      <c r="D45" s="44"/>
      <c r="L45" s="40"/>
      <c r="M45" s="40"/>
      <c r="N45" s="40"/>
    </row>
    <row r="46">
      <c r="C46" s="43"/>
      <c r="D46" s="44"/>
      <c r="L46" s="40"/>
      <c r="M46" s="40"/>
      <c r="N46" s="40"/>
    </row>
    <row r="47">
      <c r="C47" s="43"/>
      <c r="D47" s="44"/>
      <c r="L47" s="40"/>
      <c r="M47" s="40"/>
      <c r="N47" s="40"/>
    </row>
    <row r="48">
      <c r="C48" s="43"/>
      <c r="D48" s="44"/>
      <c r="L48" s="40"/>
      <c r="M48" s="40"/>
      <c r="N48" s="40"/>
    </row>
    <row r="49">
      <c r="C49" s="43"/>
      <c r="D49" s="44"/>
      <c r="L49" s="40"/>
      <c r="M49" s="40"/>
      <c r="N49" s="40"/>
    </row>
    <row r="50">
      <c r="C50" s="43"/>
      <c r="D50" s="44"/>
      <c r="L50" s="40"/>
      <c r="M50" s="40"/>
      <c r="N50" s="40"/>
    </row>
    <row r="51">
      <c r="C51" s="43"/>
      <c r="D51" s="44"/>
      <c r="L51" s="40"/>
      <c r="M51" s="40"/>
      <c r="N51" s="40"/>
    </row>
    <row r="52">
      <c r="C52" s="43"/>
      <c r="D52" s="44"/>
      <c r="L52" s="40"/>
      <c r="M52" s="40"/>
      <c r="N52" s="40"/>
    </row>
    <row r="53">
      <c r="C53" s="43"/>
      <c r="D53" s="44"/>
      <c r="L53" s="40"/>
      <c r="M53" s="40"/>
      <c r="N53" s="40"/>
    </row>
    <row r="54">
      <c r="C54" s="43"/>
      <c r="D54" s="44"/>
      <c r="L54" s="40"/>
      <c r="M54" s="40"/>
      <c r="N54" s="40"/>
    </row>
    <row r="55">
      <c r="C55" s="43"/>
      <c r="D55" s="44"/>
      <c r="L55" s="40"/>
      <c r="M55" s="40"/>
      <c r="N55" s="40"/>
    </row>
    <row r="56">
      <c r="C56" s="43"/>
      <c r="D56" s="44"/>
      <c r="L56" s="40"/>
      <c r="M56" s="40"/>
      <c r="N56" s="40"/>
    </row>
    <row r="57">
      <c r="C57" s="43"/>
      <c r="D57" s="44"/>
      <c r="L57" s="40"/>
      <c r="M57" s="40"/>
      <c r="N57" s="40"/>
    </row>
    <row r="58">
      <c r="C58" s="43"/>
      <c r="D58" s="44"/>
      <c r="L58" s="40"/>
      <c r="M58" s="40"/>
      <c r="N58" s="40"/>
    </row>
    <row r="59">
      <c r="C59" s="43"/>
      <c r="D59" s="44"/>
      <c r="L59" s="40"/>
      <c r="M59" s="40"/>
      <c r="N59" s="40"/>
    </row>
    <row r="60">
      <c r="C60" s="43"/>
      <c r="D60" s="44"/>
      <c r="L60" s="40"/>
      <c r="M60" s="40"/>
      <c r="N60" s="40"/>
    </row>
    <row r="61">
      <c r="C61" s="43"/>
      <c r="D61" s="44"/>
      <c r="L61" s="40"/>
      <c r="M61" s="40"/>
      <c r="N61" s="40"/>
    </row>
    <row r="62">
      <c r="C62" s="43"/>
      <c r="D62" s="44"/>
      <c r="L62" s="40"/>
      <c r="M62" s="40"/>
      <c r="N62" s="40"/>
    </row>
    <row r="63">
      <c r="C63" s="43"/>
      <c r="D63" s="44"/>
      <c r="L63" s="40"/>
      <c r="M63" s="40"/>
      <c r="N63" s="40"/>
    </row>
    <row r="64">
      <c r="C64" s="43"/>
      <c r="D64" s="44"/>
      <c r="L64" s="40"/>
      <c r="M64" s="40"/>
      <c r="N64" s="40"/>
    </row>
    <row r="65">
      <c r="C65" s="43"/>
      <c r="D65" s="44"/>
      <c r="L65" s="40"/>
      <c r="M65" s="40"/>
      <c r="N65" s="40"/>
    </row>
    <row r="66">
      <c r="C66" s="43"/>
      <c r="D66" s="44"/>
      <c r="L66" s="40"/>
      <c r="M66" s="40"/>
      <c r="N66" s="40"/>
    </row>
    <row r="67">
      <c r="C67" s="43"/>
      <c r="D67" s="44"/>
      <c r="L67" s="40"/>
      <c r="M67" s="40"/>
      <c r="N67" s="40"/>
    </row>
    <row r="68">
      <c r="C68" s="43"/>
      <c r="D68" s="44"/>
      <c r="L68" s="40"/>
      <c r="M68" s="40"/>
      <c r="N68" s="40"/>
    </row>
    <row r="69">
      <c r="C69" s="43"/>
      <c r="D69" s="44"/>
      <c r="L69" s="40"/>
      <c r="M69" s="40"/>
      <c r="N69" s="40"/>
    </row>
    <row r="70">
      <c r="C70" s="43"/>
      <c r="D70" s="44"/>
      <c r="L70" s="40"/>
      <c r="M70" s="40"/>
      <c r="N70" s="40"/>
    </row>
    <row r="71">
      <c r="C71" s="43"/>
      <c r="D71" s="44"/>
      <c r="L71" s="40"/>
      <c r="M71" s="40"/>
      <c r="N71" s="40"/>
    </row>
    <row r="72">
      <c r="C72" s="43"/>
      <c r="D72" s="44"/>
      <c r="L72" s="40"/>
      <c r="M72" s="40"/>
      <c r="N72" s="40"/>
    </row>
    <row r="73">
      <c r="C73" s="43"/>
      <c r="D73" s="44"/>
      <c r="L73" s="40"/>
      <c r="M73" s="40"/>
      <c r="N73" s="40"/>
    </row>
    <row r="74">
      <c r="C74" s="43"/>
      <c r="D74" s="44"/>
      <c r="L74" s="40"/>
      <c r="M74" s="40"/>
      <c r="N74" s="40"/>
    </row>
    <row r="75">
      <c r="C75" s="43"/>
      <c r="D75" s="44"/>
      <c r="L75" s="40"/>
      <c r="M75" s="40"/>
      <c r="N75" s="40"/>
    </row>
    <row r="76">
      <c r="C76" s="43"/>
      <c r="D76" s="44"/>
      <c r="L76" s="40"/>
      <c r="M76" s="40"/>
      <c r="N76" s="40"/>
    </row>
    <row r="77">
      <c r="C77" s="43"/>
      <c r="D77" s="44"/>
      <c r="L77" s="40"/>
      <c r="M77" s="40"/>
      <c r="N77" s="40"/>
    </row>
    <row r="78">
      <c r="C78" s="43"/>
      <c r="D78" s="44"/>
      <c r="L78" s="40"/>
      <c r="M78" s="40"/>
      <c r="N78" s="40"/>
    </row>
    <row r="79">
      <c r="C79" s="43"/>
      <c r="D79" s="44"/>
      <c r="L79" s="40"/>
      <c r="M79" s="40"/>
      <c r="N79" s="40"/>
    </row>
    <row r="80">
      <c r="C80" s="43"/>
      <c r="D80" s="44"/>
      <c r="L80" s="40"/>
      <c r="M80" s="40"/>
      <c r="N80" s="40"/>
    </row>
    <row r="81">
      <c r="C81" s="43"/>
      <c r="D81" s="44"/>
      <c r="L81" s="40"/>
      <c r="M81" s="40"/>
      <c r="N81" s="40"/>
    </row>
    <row r="82">
      <c r="C82" s="43"/>
      <c r="D82" s="44"/>
      <c r="L82" s="40"/>
      <c r="M82" s="40"/>
      <c r="N82" s="40"/>
    </row>
    <row r="83">
      <c r="C83" s="43"/>
      <c r="D83" s="44"/>
      <c r="L83" s="40"/>
      <c r="M83" s="40"/>
      <c r="N83" s="40"/>
    </row>
    <row r="84">
      <c r="C84" s="43"/>
      <c r="D84" s="44"/>
      <c r="L84" s="40"/>
      <c r="M84" s="40"/>
      <c r="N84" s="40"/>
    </row>
    <row r="85">
      <c r="C85" s="43"/>
      <c r="D85" s="44"/>
      <c r="L85" s="40"/>
      <c r="M85" s="40"/>
      <c r="N85" s="40"/>
    </row>
    <row r="86">
      <c r="C86" s="43"/>
      <c r="D86" s="44"/>
      <c r="L86" s="40"/>
      <c r="M86" s="40"/>
      <c r="N86" s="40"/>
    </row>
    <row r="87">
      <c r="C87" s="43"/>
      <c r="D87" s="44"/>
      <c r="L87" s="40"/>
      <c r="M87" s="40"/>
      <c r="N87" s="40"/>
    </row>
    <row r="88">
      <c r="C88" s="43"/>
      <c r="D88" s="44"/>
      <c r="L88" s="40"/>
      <c r="M88" s="40"/>
      <c r="N88" s="40"/>
    </row>
    <row r="89">
      <c r="C89" s="43"/>
      <c r="D89" s="44"/>
      <c r="L89" s="40"/>
      <c r="M89" s="40"/>
      <c r="N89" s="40"/>
    </row>
    <row r="90">
      <c r="C90" s="43"/>
      <c r="D90" s="44"/>
      <c r="L90" s="40"/>
      <c r="M90" s="40"/>
      <c r="N90" s="40"/>
    </row>
    <row r="91">
      <c r="C91" s="43"/>
      <c r="D91" s="44"/>
      <c r="L91" s="40"/>
      <c r="M91" s="40"/>
      <c r="N91" s="40"/>
    </row>
    <row r="92">
      <c r="C92" s="43"/>
      <c r="D92" s="44"/>
      <c r="L92" s="40"/>
      <c r="M92" s="40"/>
      <c r="N92" s="40"/>
    </row>
    <row r="93">
      <c r="C93" s="43"/>
      <c r="D93" s="44"/>
      <c r="L93" s="40"/>
      <c r="M93" s="40"/>
      <c r="N93" s="40"/>
    </row>
    <row r="94">
      <c r="C94" s="43"/>
      <c r="D94" s="44"/>
      <c r="L94" s="40"/>
      <c r="M94" s="40"/>
      <c r="N94" s="40"/>
    </row>
    <row r="95">
      <c r="C95" s="43"/>
      <c r="D95" s="44"/>
      <c r="L95" s="40"/>
      <c r="M95" s="40"/>
      <c r="N95" s="40"/>
    </row>
    <row r="96">
      <c r="C96" s="43"/>
      <c r="D96" s="44"/>
      <c r="L96" s="40"/>
      <c r="M96" s="40"/>
      <c r="N96" s="40"/>
    </row>
    <row r="97">
      <c r="C97" s="43"/>
      <c r="D97" s="44"/>
      <c r="L97" s="40"/>
      <c r="M97" s="40"/>
      <c r="N97" s="40"/>
    </row>
    <row r="98">
      <c r="C98" s="43"/>
      <c r="D98" s="44"/>
      <c r="L98" s="40"/>
      <c r="M98" s="40"/>
      <c r="N98" s="40"/>
    </row>
    <row r="99">
      <c r="C99" s="43"/>
      <c r="D99" s="44"/>
      <c r="L99" s="40"/>
      <c r="M99" s="40"/>
      <c r="N99" s="40"/>
    </row>
    <row r="100">
      <c r="C100" s="43"/>
      <c r="D100" s="44"/>
      <c r="L100" s="40"/>
      <c r="M100" s="40"/>
      <c r="N100" s="40"/>
    </row>
    <row r="101">
      <c r="C101" s="43"/>
      <c r="D101" s="44"/>
      <c r="L101" s="40"/>
      <c r="M101" s="40"/>
      <c r="N101" s="40"/>
    </row>
    <row r="102">
      <c r="C102" s="43"/>
      <c r="D102" s="44"/>
      <c r="L102" s="40"/>
      <c r="M102" s="40"/>
      <c r="N102" s="40"/>
    </row>
    <row r="103">
      <c r="C103" s="43"/>
      <c r="D103" s="44"/>
      <c r="L103" s="40"/>
      <c r="M103" s="40"/>
      <c r="N103" s="40"/>
    </row>
    <row r="104">
      <c r="C104" s="43"/>
      <c r="D104" s="44"/>
      <c r="L104" s="40"/>
      <c r="M104" s="40"/>
      <c r="N104" s="40"/>
    </row>
    <row r="105">
      <c r="C105" s="43"/>
      <c r="D105" s="44"/>
      <c r="L105" s="40"/>
      <c r="M105" s="40"/>
      <c r="N105" s="40"/>
    </row>
    <row r="106">
      <c r="C106" s="43"/>
      <c r="D106" s="44"/>
      <c r="L106" s="40"/>
      <c r="M106" s="40"/>
      <c r="N106" s="40"/>
    </row>
    <row r="107">
      <c r="C107" s="43"/>
      <c r="D107" s="44"/>
      <c r="L107" s="40"/>
      <c r="M107" s="40"/>
      <c r="N107" s="40"/>
    </row>
    <row r="108">
      <c r="C108" s="43"/>
      <c r="D108" s="44"/>
      <c r="L108" s="40"/>
      <c r="M108" s="40"/>
      <c r="N108" s="40"/>
    </row>
    <row r="109">
      <c r="C109" s="43"/>
      <c r="D109" s="44"/>
      <c r="L109" s="40"/>
      <c r="M109" s="40"/>
      <c r="N109" s="40"/>
    </row>
    <row r="110">
      <c r="C110" s="43"/>
      <c r="D110" s="44"/>
      <c r="L110" s="40"/>
      <c r="M110" s="40"/>
      <c r="N110" s="40"/>
    </row>
    <row r="111">
      <c r="C111" s="43"/>
      <c r="D111" s="44"/>
      <c r="L111" s="40"/>
      <c r="M111" s="40"/>
      <c r="N111" s="40"/>
    </row>
    <row r="112">
      <c r="C112" s="43"/>
      <c r="D112" s="44"/>
      <c r="L112" s="40"/>
      <c r="M112" s="40"/>
      <c r="N112" s="40"/>
    </row>
    <row r="113">
      <c r="C113" s="43"/>
      <c r="D113" s="44"/>
      <c r="L113" s="40"/>
      <c r="M113" s="40"/>
      <c r="N113" s="40"/>
    </row>
    <row r="114">
      <c r="C114" s="43"/>
      <c r="D114" s="44"/>
      <c r="L114" s="40"/>
      <c r="M114" s="40"/>
      <c r="N114" s="40"/>
    </row>
    <row r="115">
      <c r="C115" s="43"/>
      <c r="D115" s="44"/>
      <c r="L115" s="40"/>
      <c r="M115" s="40"/>
      <c r="N115" s="40"/>
    </row>
    <row r="116">
      <c r="C116" s="43"/>
      <c r="D116" s="44"/>
      <c r="L116" s="40"/>
      <c r="M116" s="40"/>
      <c r="N116" s="40"/>
    </row>
    <row r="117">
      <c r="C117" s="43"/>
      <c r="D117" s="44"/>
      <c r="L117" s="40"/>
      <c r="M117" s="40"/>
      <c r="N117" s="40"/>
    </row>
    <row r="118">
      <c r="C118" s="43"/>
      <c r="D118" s="44"/>
      <c r="L118" s="40"/>
      <c r="M118" s="40"/>
      <c r="N118" s="40"/>
    </row>
    <row r="119">
      <c r="C119" s="43"/>
      <c r="D119" s="44"/>
      <c r="L119" s="40"/>
      <c r="M119" s="40"/>
      <c r="N119" s="40"/>
    </row>
    <row r="120">
      <c r="C120" s="43"/>
      <c r="D120" s="44"/>
      <c r="L120" s="40"/>
      <c r="M120" s="40"/>
      <c r="N120" s="40"/>
    </row>
    <row r="121">
      <c r="C121" s="43"/>
      <c r="D121" s="44"/>
      <c r="L121" s="40"/>
      <c r="M121" s="40"/>
      <c r="N121" s="40"/>
    </row>
    <row r="122">
      <c r="C122" s="43"/>
      <c r="D122" s="44"/>
      <c r="L122" s="40"/>
      <c r="M122" s="40"/>
      <c r="N122" s="40"/>
    </row>
    <row r="123">
      <c r="C123" s="43"/>
      <c r="D123" s="44"/>
      <c r="L123" s="40"/>
      <c r="M123" s="40"/>
      <c r="N123" s="40"/>
    </row>
    <row r="124">
      <c r="C124" s="43"/>
      <c r="D124" s="44"/>
      <c r="L124" s="40"/>
      <c r="M124" s="40"/>
      <c r="N124" s="40"/>
    </row>
    <row r="125">
      <c r="C125" s="43"/>
      <c r="D125" s="44"/>
      <c r="L125" s="40"/>
      <c r="M125" s="40"/>
      <c r="N125" s="40"/>
    </row>
    <row r="126">
      <c r="C126" s="43"/>
      <c r="D126" s="44"/>
      <c r="L126" s="40"/>
      <c r="M126" s="40"/>
      <c r="N126" s="40"/>
    </row>
    <row r="127">
      <c r="C127" s="43"/>
      <c r="D127" s="44"/>
      <c r="L127" s="40"/>
      <c r="M127" s="40"/>
      <c r="N127" s="40"/>
    </row>
    <row r="128">
      <c r="C128" s="43"/>
      <c r="D128" s="44"/>
      <c r="L128" s="40"/>
      <c r="M128" s="40"/>
      <c r="N128" s="40"/>
    </row>
    <row r="129">
      <c r="C129" s="43"/>
      <c r="D129" s="44"/>
      <c r="L129" s="40"/>
      <c r="M129" s="40"/>
      <c r="N129" s="40"/>
    </row>
    <row r="130">
      <c r="C130" s="43"/>
      <c r="D130" s="44"/>
      <c r="L130" s="40"/>
      <c r="M130" s="40"/>
      <c r="N130" s="40"/>
    </row>
    <row r="131">
      <c r="C131" s="43"/>
      <c r="D131" s="44"/>
      <c r="L131" s="40"/>
      <c r="M131" s="40"/>
      <c r="N131" s="40"/>
    </row>
    <row r="132">
      <c r="C132" s="43"/>
      <c r="D132" s="44"/>
      <c r="L132" s="40"/>
      <c r="M132" s="40"/>
      <c r="N132" s="40"/>
    </row>
    <row r="133">
      <c r="C133" s="43"/>
      <c r="D133" s="44"/>
      <c r="L133" s="40"/>
      <c r="M133" s="40"/>
      <c r="N133" s="40"/>
    </row>
    <row r="134">
      <c r="C134" s="43"/>
      <c r="D134" s="44"/>
      <c r="L134" s="40"/>
      <c r="M134" s="40"/>
      <c r="N134" s="40"/>
    </row>
    <row r="135">
      <c r="C135" s="43"/>
      <c r="D135" s="44"/>
      <c r="L135" s="40"/>
      <c r="M135" s="40"/>
      <c r="N135" s="40"/>
    </row>
    <row r="136">
      <c r="C136" s="43"/>
      <c r="D136" s="44"/>
      <c r="L136" s="40"/>
      <c r="M136" s="40"/>
      <c r="N136" s="40"/>
    </row>
    <row r="137">
      <c r="C137" s="43"/>
      <c r="D137" s="44"/>
      <c r="L137" s="40"/>
      <c r="M137" s="40"/>
      <c r="N137" s="40"/>
    </row>
    <row r="138">
      <c r="C138" s="43"/>
      <c r="D138" s="44"/>
      <c r="L138" s="40"/>
      <c r="M138" s="40"/>
      <c r="N138" s="40"/>
    </row>
    <row r="139">
      <c r="C139" s="43"/>
      <c r="D139" s="44"/>
      <c r="L139" s="40"/>
      <c r="M139" s="40"/>
      <c r="N139" s="40"/>
    </row>
    <row r="140">
      <c r="C140" s="43"/>
      <c r="D140" s="44"/>
      <c r="L140" s="40"/>
      <c r="M140" s="40"/>
      <c r="N140" s="40"/>
    </row>
    <row r="141">
      <c r="C141" s="43"/>
      <c r="D141" s="44"/>
      <c r="L141" s="40"/>
      <c r="M141" s="40"/>
      <c r="N141" s="40"/>
    </row>
    <row r="142">
      <c r="C142" s="43"/>
      <c r="D142" s="44"/>
      <c r="L142" s="40"/>
      <c r="M142" s="40"/>
      <c r="N142" s="40"/>
    </row>
    <row r="143">
      <c r="C143" s="43"/>
      <c r="D143" s="44"/>
      <c r="L143" s="40"/>
      <c r="M143" s="40"/>
      <c r="N143" s="40"/>
    </row>
    <row r="144">
      <c r="C144" s="43"/>
      <c r="D144" s="44"/>
      <c r="L144" s="40"/>
      <c r="M144" s="40"/>
      <c r="N144" s="40"/>
    </row>
    <row r="145">
      <c r="C145" s="43"/>
      <c r="D145" s="44"/>
      <c r="L145" s="40"/>
      <c r="M145" s="40"/>
      <c r="N145" s="40"/>
    </row>
    <row r="146">
      <c r="C146" s="43"/>
      <c r="D146" s="44"/>
      <c r="L146" s="40"/>
      <c r="M146" s="40"/>
      <c r="N146" s="40"/>
    </row>
    <row r="147">
      <c r="C147" s="43"/>
      <c r="D147" s="44"/>
      <c r="L147" s="40"/>
      <c r="M147" s="40"/>
      <c r="N147" s="40"/>
    </row>
    <row r="148">
      <c r="C148" s="43"/>
      <c r="D148" s="44"/>
      <c r="L148" s="40"/>
      <c r="M148" s="40"/>
      <c r="N148" s="40"/>
    </row>
    <row r="149">
      <c r="C149" s="43"/>
      <c r="D149" s="44"/>
      <c r="L149" s="40"/>
      <c r="M149" s="40"/>
      <c r="N149" s="40"/>
    </row>
    <row r="150">
      <c r="C150" s="43"/>
      <c r="D150" s="44"/>
      <c r="L150" s="40"/>
      <c r="M150" s="40"/>
      <c r="N150" s="40"/>
    </row>
    <row r="151">
      <c r="C151" s="43"/>
      <c r="D151" s="44"/>
      <c r="L151" s="40"/>
      <c r="M151" s="40"/>
      <c r="N151" s="40"/>
    </row>
    <row r="152">
      <c r="C152" s="43"/>
      <c r="D152" s="44"/>
      <c r="L152" s="40"/>
      <c r="M152" s="40"/>
      <c r="N152" s="40"/>
    </row>
    <row r="153">
      <c r="C153" s="43"/>
      <c r="D153" s="44"/>
      <c r="L153" s="40"/>
      <c r="M153" s="40"/>
      <c r="N153" s="40"/>
    </row>
    <row r="154">
      <c r="C154" s="43"/>
      <c r="D154" s="44"/>
      <c r="L154" s="40"/>
      <c r="M154" s="40"/>
      <c r="N154" s="40"/>
    </row>
    <row r="155">
      <c r="C155" s="43"/>
      <c r="D155" s="44"/>
      <c r="L155" s="40"/>
      <c r="M155" s="40"/>
      <c r="N155" s="40"/>
    </row>
    <row r="156">
      <c r="C156" s="43"/>
      <c r="D156" s="44"/>
      <c r="L156" s="40"/>
      <c r="M156" s="40"/>
      <c r="N156" s="40"/>
    </row>
    <row r="157">
      <c r="C157" s="43"/>
      <c r="D157" s="44"/>
      <c r="L157" s="40"/>
      <c r="M157" s="40"/>
      <c r="N157" s="40"/>
    </row>
    <row r="158">
      <c r="C158" s="43"/>
      <c r="D158" s="44"/>
      <c r="L158" s="40"/>
      <c r="M158" s="40"/>
      <c r="N158" s="40"/>
    </row>
    <row r="159">
      <c r="C159" s="43"/>
      <c r="D159" s="44"/>
      <c r="L159" s="40"/>
      <c r="M159" s="40"/>
      <c r="N159" s="40"/>
    </row>
    <row r="160">
      <c r="C160" s="43"/>
      <c r="D160" s="44"/>
      <c r="L160" s="40"/>
      <c r="M160" s="40"/>
      <c r="N160" s="40"/>
    </row>
    <row r="161">
      <c r="C161" s="43"/>
      <c r="D161" s="44"/>
      <c r="L161" s="40"/>
      <c r="M161" s="40"/>
      <c r="N161" s="40"/>
    </row>
    <row r="162">
      <c r="C162" s="43"/>
      <c r="D162" s="44"/>
      <c r="L162" s="40"/>
      <c r="M162" s="40"/>
      <c r="N162" s="40"/>
    </row>
    <row r="163">
      <c r="C163" s="43"/>
      <c r="D163" s="44"/>
      <c r="L163" s="40"/>
      <c r="M163" s="40"/>
      <c r="N163" s="40"/>
    </row>
    <row r="164">
      <c r="C164" s="43"/>
      <c r="D164" s="44"/>
      <c r="L164" s="40"/>
      <c r="M164" s="40"/>
      <c r="N164" s="40"/>
    </row>
    <row r="165">
      <c r="C165" s="43"/>
      <c r="D165" s="44"/>
      <c r="L165" s="40"/>
      <c r="M165" s="40"/>
      <c r="N165" s="40"/>
    </row>
    <row r="166">
      <c r="C166" s="43"/>
      <c r="D166" s="44"/>
      <c r="L166" s="40"/>
      <c r="M166" s="40"/>
      <c r="N166" s="40"/>
    </row>
    <row r="167">
      <c r="C167" s="43"/>
      <c r="D167" s="44"/>
      <c r="L167" s="40"/>
      <c r="M167" s="40"/>
      <c r="N167" s="40"/>
    </row>
    <row r="168">
      <c r="C168" s="43"/>
      <c r="D168" s="44"/>
      <c r="L168" s="40"/>
      <c r="M168" s="40"/>
      <c r="N168" s="40"/>
    </row>
    <row r="169">
      <c r="C169" s="43"/>
      <c r="D169" s="44"/>
      <c r="L169" s="40"/>
      <c r="M169" s="40"/>
      <c r="N169" s="40"/>
    </row>
    <row r="170">
      <c r="C170" s="43"/>
      <c r="D170" s="44"/>
      <c r="L170" s="40"/>
      <c r="M170" s="40"/>
      <c r="N170" s="40"/>
    </row>
    <row r="171">
      <c r="C171" s="43"/>
      <c r="D171" s="44"/>
      <c r="L171" s="40"/>
      <c r="M171" s="40"/>
      <c r="N171" s="40"/>
    </row>
    <row r="172">
      <c r="C172" s="43"/>
      <c r="D172" s="44"/>
      <c r="L172" s="40"/>
      <c r="M172" s="40"/>
      <c r="N172" s="40"/>
    </row>
    <row r="173">
      <c r="C173" s="43"/>
      <c r="D173" s="44"/>
      <c r="L173" s="40"/>
      <c r="M173" s="40"/>
      <c r="N173" s="40"/>
    </row>
    <row r="174">
      <c r="C174" s="43"/>
      <c r="D174" s="44"/>
      <c r="L174" s="40"/>
      <c r="M174" s="40"/>
      <c r="N174" s="40"/>
    </row>
    <row r="175">
      <c r="C175" s="43"/>
      <c r="D175" s="44"/>
      <c r="L175" s="40"/>
      <c r="M175" s="40"/>
      <c r="N175" s="40"/>
    </row>
    <row r="176">
      <c r="C176" s="43"/>
      <c r="D176" s="44"/>
      <c r="L176" s="40"/>
      <c r="M176" s="40"/>
      <c r="N176" s="40"/>
    </row>
    <row r="177">
      <c r="C177" s="43"/>
      <c r="D177" s="44"/>
      <c r="L177" s="40"/>
      <c r="M177" s="40"/>
      <c r="N177" s="40"/>
    </row>
    <row r="178">
      <c r="C178" s="43"/>
      <c r="D178" s="44"/>
      <c r="L178" s="40"/>
      <c r="M178" s="40"/>
      <c r="N178" s="40"/>
    </row>
    <row r="179">
      <c r="C179" s="43"/>
      <c r="D179" s="44"/>
      <c r="L179" s="40"/>
      <c r="M179" s="40"/>
      <c r="N179" s="40"/>
    </row>
    <row r="180">
      <c r="C180" s="43"/>
      <c r="D180" s="44"/>
      <c r="L180" s="40"/>
      <c r="M180" s="40"/>
      <c r="N180" s="40"/>
    </row>
    <row r="181">
      <c r="C181" s="43"/>
      <c r="D181" s="44"/>
      <c r="L181" s="40"/>
      <c r="M181" s="40"/>
      <c r="N181" s="40"/>
    </row>
    <row r="182">
      <c r="C182" s="43"/>
      <c r="D182" s="44"/>
      <c r="L182" s="40"/>
      <c r="M182" s="40"/>
      <c r="N182" s="40"/>
    </row>
    <row r="183">
      <c r="C183" s="43"/>
      <c r="D183" s="44"/>
      <c r="L183" s="40"/>
      <c r="M183" s="40"/>
      <c r="N183" s="40"/>
    </row>
    <row r="184">
      <c r="C184" s="43"/>
      <c r="D184" s="44"/>
      <c r="L184" s="40"/>
      <c r="M184" s="40"/>
      <c r="N184" s="40"/>
    </row>
    <row r="185">
      <c r="C185" s="43"/>
      <c r="D185" s="44"/>
      <c r="L185" s="40"/>
      <c r="M185" s="40"/>
      <c r="N185" s="40"/>
    </row>
    <row r="186">
      <c r="C186" s="43"/>
      <c r="D186" s="44"/>
      <c r="L186" s="40"/>
      <c r="M186" s="40"/>
      <c r="N186" s="40"/>
    </row>
    <row r="187">
      <c r="C187" s="43"/>
      <c r="D187" s="44"/>
      <c r="L187" s="40"/>
      <c r="M187" s="40"/>
      <c r="N187" s="40"/>
    </row>
    <row r="188">
      <c r="C188" s="43"/>
      <c r="D188" s="44"/>
      <c r="L188" s="40"/>
      <c r="M188" s="40"/>
      <c r="N188" s="40"/>
    </row>
    <row r="189">
      <c r="C189" s="43"/>
      <c r="D189" s="44"/>
      <c r="L189" s="40"/>
      <c r="M189" s="40"/>
      <c r="N189" s="40"/>
    </row>
    <row r="190">
      <c r="C190" s="43"/>
      <c r="D190" s="44"/>
      <c r="L190" s="40"/>
      <c r="M190" s="40"/>
      <c r="N190" s="40"/>
    </row>
    <row r="191">
      <c r="C191" s="43"/>
      <c r="D191" s="44"/>
      <c r="L191" s="40"/>
      <c r="M191" s="40"/>
      <c r="N191" s="40"/>
    </row>
    <row r="192">
      <c r="C192" s="43"/>
      <c r="D192" s="44"/>
      <c r="L192" s="40"/>
      <c r="M192" s="40"/>
      <c r="N192" s="40"/>
    </row>
    <row r="193">
      <c r="C193" s="43"/>
      <c r="D193" s="44"/>
      <c r="L193" s="40"/>
      <c r="M193" s="40"/>
      <c r="N193" s="40"/>
    </row>
    <row r="194">
      <c r="C194" s="43"/>
      <c r="D194" s="44"/>
      <c r="L194" s="40"/>
      <c r="M194" s="40"/>
      <c r="N194" s="40"/>
    </row>
    <row r="195">
      <c r="C195" s="43"/>
      <c r="D195" s="44"/>
      <c r="L195" s="40"/>
      <c r="M195" s="40"/>
      <c r="N195" s="40"/>
    </row>
    <row r="196">
      <c r="C196" s="43"/>
      <c r="D196" s="44"/>
      <c r="L196" s="40"/>
      <c r="M196" s="40"/>
      <c r="N196" s="40"/>
    </row>
    <row r="197">
      <c r="C197" s="43"/>
      <c r="D197" s="44"/>
      <c r="L197" s="40"/>
      <c r="M197" s="40"/>
      <c r="N197" s="40"/>
    </row>
    <row r="198">
      <c r="C198" s="43"/>
      <c r="D198" s="44"/>
      <c r="L198" s="40"/>
      <c r="M198" s="40"/>
      <c r="N198" s="40"/>
    </row>
    <row r="199">
      <c r="C199" s="43"/>
      <c r="D199" s="44"/>
      <c r="L199" s="40"/>
      <c r="M199" s="40"/>
      <c r="N199" s="40"/>
    </row>
    <row r="200">
      <c r="C200" s="43"/>
      <c r="D200" s="44"/>
      <c r="L200" s="40"/>
      <c r="M200" s="40"/>
      <c r="N200" s="40"/>
    </row>
    <row r="201">
      <c r="C201" s="43"/>
      <c r="D201" s="44"/>
      <c r="L201" s="40"/>
      <c r="M201" s="40"/>
      <c r="N201" s="40"/>
    </row>
    <row r="202">
      <c r="C202" s="43"/>
      <c r="D202" s="44"/>
      <c r="L202" s="40"/>
      <c r="M202" s="40"/>
      <c r="N202" s="40"/>
    </row>
    <row r="203">
      <c r="C203" s="43"/>
      <c r="D203" s="44"/>
      <c r="L203" s="40"/>
      <c r="M203" s="40"/>
      <c r="N203" s="40"/>
    </row>
    <row r="204">
      <c r="C204" s="43"/>
      <c r="D204" s="44"/>
      <c r="L204" s="40"/>
      <c r="M204" s="40"/>
      <c r="N204" s="40"/>
    </row>
    <row r="205">
      <c r="C205" s="43"/>
      <c r="D205" s="44"/>
      <c r="L205" s="40"/>
      <c r="M205" s="40"/>
      <c r="N205" s="40"/>
    </row>
    <row r="206">
      <c r="C206" s="43"/>
      <c r="D206" s="44"/>
      <c r="L206" s="40"/>
      <c r="M206" s="40"/>
      <c r="N206" s="40"/>
    </row>
    <row r="207">
      <c r="C207" s="43"/>
      <c r="D207" s="44"/>
      <c r="L207" s="40"/>
      <c r="M207" s="40"/>
      <c r="N207" s="40"/>
    </row>
    <row r="208">
      <c r="C208" s="43"/>
      <c r="D208" s="44"/>
      <c r="L208" s="40"/>
      <c r="M208" s="40"/>
      <c r="N208" s="40"/>
    </row>
    <row r="209">
      <c r="C209" s="43"/>
      <c r="D209" s="44"/>
      <c r="L209" s="40"/>
      <c r="M209" s="40"/>
      <c r="N209" s="40"/>
    </row>
    <row r="210">
      <c r="C210" s="43"/>
      <c r="D210" s="44"/>
      <c r="L210" s="40"/>
      <c r="M210" s="40"/>
      <c r="N210" s="40"/>
    </row>
    <row r="211">
      <c r="C211" s="43"/>
      <c r="D211" s="44"/>
      <c r="L211" s="40"/>
      <c r="M211" s="40"/>
      <c r="N211" s="40"/>
    </row>
    <row r="212">
      <c r="C212" s="43"/>
      <c r="D212" s="44"/>
      <c r="L212" s="40"/>
      <c r="M212" s="40"/>
      <c r="N212" s="40"/>
    </row>
    <row r="213">
      <c r="C213" s="43"/>
      <c r="D213" s="44"/>
      <c r="L213" s="40"/>
      <c r="M213" s="40"/>
      <c r="N213" s="40"/>
    </row>
    <row r="214">
      <c r="C214" s="43"/>
      <c r="D214" s="44"/>
      <c r="L214" s="40"/>
      <c r="M214" s="40"/>
      <c r="N214" s="40"/>
    </row>
    <row r="215">
      <c r="C215" s="43"/>
      <c r="D215" s="44"/>
      <c r="L215" s="40"/>
      <c r="M215" s="40"/>
      <c r="N215" s="40"/>
    </row>
    <row r="216">
      <c r="C216" s="43"/>
      <c r="D216" s="44"/>
      <c r="L216" s="40"/>
      <c r="M216" s="40"/>
      <c r="N216" s="40"/>
    </row>
    <row r="217">
      <c r="C217" s="43"/>
      <c r="D217" s="44"/>
      <c r="L217" s="40"/>
      <c r="M217" s="40"/>
      <c r="N217" s="40"/>
    </row>
    <row r="218">
      <c r="C218" s="43"/>
      <c r="D218" s="44"/>
      <c r="L218" s="40"/>
      <c r="M218" s="40"/>
      <c r="N218" s="40"/>
    </row>
    <row r="219">
      <c r="C219" s="43"/>
      <c r="D219" s="44"/>
      <c r="L219" s="40"/>
      <c r="M219" s="40"/>
      <c r="N219" s="40"/>
    </row>
    <row r="220">
      <c r="C220" s="43"/>
      <c r="D220" s="44"/>
      <c r="L220" s="40"/>
      <c r="M220" s="40"/>
      <c r="N220" s="40"/>
    </row>
    <row r="221">
      <c r="C221" s="43"/>
      <c r="D221" s="44"/>
      <c r="L221" s="40"/>
      <c r="M221" s="40"/>
      <c r="N221" s="40"/>
    </row>
    <row r="222">
      <c r="C222" s="43"/>
      <c r="D222" s="44"/>
      <c r="L222" s="40"/>
      <c r="M222" s="40"/>
      <c r="N222" s="40"/>
    </row>
    <row r="223">
      <c r="C223" s="43"/>
      <c r="D223" s="44"/>
      <c r="L223" s="40"/>
      <c r="M223" s="40"/>
      <c r="N223" s="40"/>
    </row>
    <row r="224">
      <c r="C224" s="43"/>
      <c r="D224" s="44"/>
      <c r="L224" s="40"/>
      <c r="M224" s="40"/>
      <c r="N224" s="40"/>
    </row>
    <row r="225">
      <c r="C225" s="43"/>
      <c r="D225" s="44"/>
      <c r="L225" s="40"/>
      <c r="M225" s="40"/>
      <c r="N225" s="40"/>
    </row>
    <row r="226">
      <c r="C226" s="43"/>
      <c r="D226" s="44"/>
      <c r="L226" s="40"/>
      <c r="M226" s="40"/>
      <c r="N226" s="40"/>
    </row>
    <row r="227">
      <c r="C227" s="43"/>
      <c r="D227" s="44"/>
      <c r="L227" s="40"/>
      <c r="M227" s="40"/>
      <c r="N227" s="40"/>
    </row>
    <row r="228">
      <c r="C228" s="43"/>
      <c r="D228" s="44"/>
      <c r="L228" s="40"/>
      <c r="M228" s="40"/>
      <c r="N228" s="40"/>
    </row>
    <row r="229">
      <c r="C229" s="43"/>
      <c r="D229" s="44"/>
      <c r="L229" s="40"/>
      <c r="M229" s="40"/>
      <c r="N229" s="40"/>
    </row>
    <row r="230">
      <c r="C230" s="43"/>
      <c r="D230" s="44"/>
      <c r="L230" s="40"/>
      <c r="M230" s="40"/>
      <c r="N230" s="40"/>
    </row>
    <row r="231">
      <c r="C231" s="43"/>
      <c r="D231" s="44"/>
      <c r="L231" s="40"/>
      <c r="M231" s="40"/>
      <c r="N231" s="40"/>
    </row>
    <row r="232">
      <c r="C232" s="43"/>
      <c r="D232" s="44"/>
      <c r="L232" s="40"/>
      <c r="M232" s="40"/>
      <c r="N232" s="40"/>
    </row>
    <row r="233">
      <c r="C233" s="43"/>
      <c r="D233" s="44"/>
      <c r="L233" s="40"/>
      <c r="M233" s="40"/>
      <c r="N233" s="40"/>
    </row>
    <row r="234">
      <c r="C234" s="43"/>
      <c r="D234" s="44"/>
      <c r="L234" s="40"/>
      <c r="M234" s="40"/>
      <c r="N234" s="40"/>
    </row>
    <row r="235">
      <c r="C235" s="43"/>
      <c r="D235" s="44"/>
      <c r="L235" s="40"/>
      <c r="M235" s="40"/>
      <c r="N235" s="40"/>
    </row>
    <row r="236">
      <c r="C236" s="43"/>
      <c r="D236" s="44"/>
      <c r="L236" s="40"/>
      <c r="M236" s="40"/>
      <c r="N236" s="40"/>
    </row>
    <row r="237">
      <c r="C237" s="43"/>
      <c r="D237" s="44"/>
      <c r="L237" s="40"/>
      <c r="M237" s="40"/>
      <c r="N237" s="40"/>
    </row>
    <row r="238">
      <c r="C238" s="43"/>
      <c r="D238" s="44"/>
      <c r="L238" s="40"/>
      <c r="M238" s="40"/>
      <c r="N238" s="40"/>
    </row>
    <row r="239">
      <c r="C239" s="43"/>
      <c r="D239" s="44"/>
      <c r="L239" s="40"/>
      <c r="M239" s="40"/>
      <c r="N239" s="40"/>
    </row>
    <row r="240">
      <c r="C240" s="43"/>
      <c r="D240" s="44"/>
      <c r="L240" s="40"/>
      <c r="M240" s="40"/>
      <c r="N240" s="40"/>
    </row>
    <row r="241">
      <c r="C241" s="43"/>
      <c r="D241" s="44"/>
      <c r="L241" s="40"/>
      <c r="M241" s="40"/>
      <c r="N241" s="40"/>
    </row>
    <row r="242">
      <c r="C242" s="43"/>
      <c r="D242" s="44"/>
      <c r="L242" s="40"/>
      <c r="M242" s="40"/>
      <c r="N242" s="40"/>
    </row>
    <row r="243">
      <c r="C243" s="43"/>
      <c r="D243" s="44"/>
      <c r="L243" s="40"/>
      <c r="M243" s="40"/>
      <c r="N243" s="40"/>
    </row>
    <row r="244">
      <c r="C244" s="43"/>
      <c r="D244" s="44"/>
      <c r="L244" s="40"/>
      <c r="M244" s="40"/>
      <c r="N244" s="40"/>
    </row>
    <row r="245">
      <c r="C245" s="43"/>
      <c r="D245" s="44"/>
      <c r="L245" s="40"/>
      <c r="M245" s="40"/>
      <c r="N245" s="40"/>
    </row>
    <row r="246">
      <c r="C246" s="43"/>
      <c r="D246" s="44"/>
      <c r="L246" s="40"/>
      <c r="M246" s="40"/>
      <c r="N246" s="40"/>
    </row>
    <row r="247">
      <c r="C247" s="43"/>
      <c r="D247" s="44"/>
      <c r="L247" s="40"/>
      <c r="M247" s="40"/>
      <c r="N247" s="40"/>
    </row>
    <row r="248">
      <c r="C248" s="43"/>
      <c r="D248" s="44"/>
      <c r="L248" s="40"/>
      <c r="M248" s="40"/>
      <c r="N248" s="40"/>
    </row>
    <row r="249">
      <c r="C249" s="43"/>
      <c r="D249" s="44"/>
      <c r="L249" s="40"/>
      <c r="M249" s="40"/>
      <c r="N249" s="40"/>
    </row>
    <row r="250">
      <c r="C250" s="43"/>
      <c r="D250" s="44"/>
      <c r="L250" s="40"/>
      <c r="M250" s="40"/>
      <c r="N250" s="40"/>
    </row>
    <row r="251">
      <c r="C251" s="43"/>
      <c r="D251" s="44"/>
      <c r="L251" s="40"/>
      <c r="M251" s="40"/>
      <c r="N251" s="40"/>
    </row>
    <row r="252">
      <c r="C252" s="43"/>
      <c r="D252" s="44"/>
      <c r="L252" s="40"/>
      <c r="M252" s="40"/>
      <c r="N252" s="40"/>
    </row>
    <row r="253">
      <c r="C253" s="43"/>
      <c r="D253" s="44"/>
      <c r="L253" s="40"/>
      <c r="M253" s="40"/>
      <c r="N253" s="40"/>
    </row>
    <row r="254">
      <c r="C254" s="43"/>
      <c r="D254" s="44"/>
      <c r="L254" s="40"/>
      <c r="M254" s="40"/>
      <c r="N254" s="40"/>
    </row>
    <row r="255">
      <c r="C255" s="43"/>
      <c r="D255" s="44"/>
      <c r="L255" s="40"/>
      <c r="M255" s="40"/>
      <c r="N255" s="40"/>
    </row>
    <row r="256">
      <c r="C256" s="43"/>
      <c r="D256" s="44"/>
      <c r="L256" s="40"/>
      <c r="M256" s="40"/>
      <c r="N256" s="40"/>
    </row>
    <row r="257">
      <c r="C257" s="43"/>
      <c r="D257" s="44"/>
      <c r="L257" s="40"/>
      <c r="M257" s="40"/>
      <c r="N257" s="40"/>
    </row>
    <row r="258">
      <c r="C258" s="43"/>
      <c r="D258" s="44"/>
      <c r="L258" s="40"/>
      <c r="M258" s="40"/>
      <c r="N258" s="40"/>
    </row>
    <row r="259">
      <c r="C259" s="43"/>
      <c r="D259" s="44"/>
      <c r="L259" s="40"/>
      <c r="M259" s="40"/>
      <c r="N259" s="40"/>
    </row>
    <row r="260">
      <c r="C260" s="43"/>
      <c r="D260" s="44"/>
      <c r="L260" s="40"/>
      <c r="M260" s="40"/>
      <c r="N260" s="40"/>
    </row>
    <row r="261">
      <c r="C261" s="43"/>
      <c r="D261" s="44"/>
      <c r="L261" s="40"/>
      <c r="M261" s="40"/>
      <c r="N261" s="40"/>
    </row>
    <row r="262">
      <c r="C262" s="43"/>
      <c r="D262" s="44"/>
      <c r="L262" s="40"/>
      <c r="M262" s="40"/>
      <c r="N262" s="40"/>
    </row>
    <row r="263">
      <c r="C263" s="43"/>
      <c r="D263" s="44"/>
      <c r="L263" s="40"/>
      <c r="M263" s="40"/>
      <c r="N263" s="40"/>
    </row>
    <row r="264">
      <c r="C264" s="43"/>
      <c r="D264" s="44"/>
      <c r="L264" s="40"/>
      <c r="M264" s="40"/>
      <c r="N264" s="40"/>
    </row>
    <row r="265">
      <c r="C265" s="43"/>
      <c r="D265" s="44"/>
      <c r="L265" s="40"/>
      <c r="M265" s="40"/>
      <c r="N265" s="40"/>
    </row>
    <row r="266">
      <c r="C266" s="43"/>
      <c r="D266" s="44"/>
      <c r="L266" s="40"/>
      <c r="M266" s="40"/>
      <c r="N266" s="40"/>
    </row>
    <row r="267">
      <c r="C267" s="43"/>
      <c r="D267" s="44"/>
      <c r="L267" s="40"/>
      <c r="M267" s="40"/>
      <c r="N267" s="40"/>
    </row>
    <row r="268">
      <c r="C268" s="43"/>
      <c r="D268" s="44"/>
      <c r="L268" s="40"/>
      <c r="M268" s="40"/>
      <c r="N268" s="40"/>
    </row>
    <row r="269">
      <c r="C269" s="43"/>
      <c r="D269" s="44"/>
      <c r="L269" s="40"/>
      <c r="M269" s="40"/>
      <c r="N269" s="40"/>
    </row>
    <row r="270">
      <c r="C270" s="43"/>
      <c r="D270" s="44"/>
      <c r="L270" s="40"/>
      <c r="M270" s="40"/>
      <c r="N270" s="40"/>
    </row>
    <row r="271">
      <c r="C271" s="43"/>
      <c r="D271" s="44"/>
      <c r="L271" s="40"/>
      <c r="M271" s="40"/>
      <c r="N271" s="40"/>
    </row>
    <row r="272">
      <c r="C272" s="43"/>
      <c r="D272" s="44"/>
      <c r="L272" s="40"/>
      <c r="M272" s="40"/>
      <c r="N272" s="40"/>
    </row>
    <row r="273">
      <c r="C273" s="43"/>
      <c r="D273" s="44"/>
      <c r="L273" s="40"/>
      <c r="M273" s="40"/>
      <c r="N273" s="40"/>
    </row>
    <row r="274">
      <c r="C274" s="43"/>
      <c r="D274" s="44"/>
      <c r="L274" s="40"/>
      <c r="M274" s="40"/>
      <c r="N274" s="40"/>
    </row>
    <row r="275">
      <c r="C275" s="43"/>
      <c r="D275" s="44"/>
      <c r="L275" s="40"/>
      <c r="M275" s="40"/>
      <c r="N275" s="40"/>
    </row>
    <row r="276">
      <c r="C276" s="43"/>
      <c r="D276" s="44"/>
      <c r="L276" s="40"/>
      <c r="M276" s="40"/>
      <c r="N276" s="40"/>
    </row>
    <row r="277">
      <c r="C277" s="43"/>
      <c r="D277" s="44"/>
      <c r="L277" s="40"/>
      <c r="M277" s="40"/>
      <c r="N277" s="40"/>
    </row>
    <row r="278">
      <c r="C278" s="43"/>
      <c r="D278" s="44"/>
      <c r="L278" s="40"/>
      <c r="M278" s="40"/>
      <c r="N278" s="40"/>
    </row>
    <row r="279">
      <c r="C279" s="43"/>
      <c r="D279" s="44"/>
      <c r="L279" s="40"/>
      <c r="M279" s="40"/>
      <c r="N279" s="40"/>
    </row>
    <row r="280">
      <c r="C280" s="43"/>
      <c r="D280" s="44"/>
      <c r="L280" s="40"/>
      <c r="M280" s="40"/>
      <c r="N280" s="40"/>
    </row>
    <row r="281">
      <c r="C281" s="43"/>
      <c r="D281" s="44"/>
      <c r="L281" s="40"/>
      <c r="M281" s="40"/>
      <c r="N281" s="40"/>
    </row>
    <row r="282">
      <c r="C282" s="43"/>
      <c r="D282" s="44"/>
      <c r="L282" s="40"/>
      <c r="M282" s="40"/>
      <c r="N282" s="40"/>
    </row>
    <row r="283">
      <c r="C283" s="43"/>
      <c r="D283" s="44"/>
      <c r="L283" s="40"/>
      <c r="M283" s="40"/>
      <c r="N283" s="40"/>
    </row>
    <row r="284">
      <c r="C284" s="43"/>
      <c r="D284" s="44"/>
      <c r="L284" s="40"/>
      <c r="M284" s="40"/>
      <c r="N284" s="40"/>
    </row>
    <row r="285">
      <c r="C285" s="43"/>
      <c r="D285" s="44"/>
      <c r="L285" s="40"/>
      <c r="M285" s="40"/>
      <c r="N285" s="40"/>
    </row>
    <row r="286">
      <c r="C286" s="43"/>
      <c r="D286" s="44"/>
      <c r="L286" s="40"/>
      <c r="M286" s="40"/>
      <c r="N286" s="40"/>
    </row>
    <row r="287">
      <c r="C287" s="43"/>
      <c r="D287" s="44"/>
      <c r="L287" s="40"/>
      <c r="M287" s="40"/>
      <c r="N287" s="40"/>
    </row>
    <row r="288">
      <c r="C288" s="43"/>
      <c r="D288" s="44"/>
      <c r="L288" s="40"/>
      <c r="M288" s="40"/>
      <c r="N288" s="40"/>
    </row>
    <row r="289">
      <c r="C289" s="43"/>
      <c r="D289" s="44"/>
      <c r="L289" s="40"/>
      <c r="M289" s="40"/>
      <c r="N289" s="40"/>
    </row>
    <row r="290">
      <c r="C290" s="43"/>
      <c r="D290" s="44"/>
      <c r="L290" s="40"/>
      <c r="M290" s="40"/>
      <c r="N290" s="40"/>
    </row>
    <row r="291">
      <c r="C291" s="43"/>
      <c r="D291" s="44"/>
      <c r="L291" s="40"/>
      <c r="M291" s="40"/>
      <c r="N291" s="40"/>
    </row>
    <row r="292">
      <c r="C292" s="43"/>
      <c r="D292" s="44"/>
      <c r="L292" s="40"/>
      <c r="M292" s="40"/>
      <c r="N292" s="40"/>
    </row>
    <row r="293">
      <c r="C293" s="43"/>
      <c r="D293" s="44"/>
      <c r="L293" s="40"/>
      <c r="M293" s="40"/>
      <c r="N293" s="40"/>
    </row>
    <row r="294">
      <c r="C294" s="43"/>
      <c r="D294" s="44"/>
      <c r="L294" s="40"/>
      <c r="M294" s="40"/>
      <c r="N294" s="40"/>
    </row>
    <row r="295">
      <c r="C295" s="43"/>
      <c r="D295" s="44"/>
      <c r="L295" s="40"/>
      <c r="M295" s="40"/>
      <c r="N295" s="40"/>
    </row>
    <row r="296">
      <c r="C296" s="43"/>
      <c r="D296" s="44"/>
      <c r="L296" s="40"/>
      <c r="M296" s="40"/>
      <c r="N296" s="40"/>
    </row>
    <row r="297">
      <c r="C297" s="43"/>
      <c r="D297" s="44"/>
      <c r="L297" s="40"/>
      <c r="M297" s="40"/>
      <c r="N297" s="40"/>
    </row>
    <row r="298">
      <c r="C298" s="43"/>
      <c r="D298" s="44"/>
      <c r="L298" s="40"/>
      <c r="M298" s="40"/>
      <c r="N298" s="40"/>
    </row>
    <row r="299">
      <c r="C299" s="43"/>
      <c r="D299" s="44"/>
      <c r="L299" s="40"/>
      <c r="M299" s="40"/>
      <c r="N299" s="40"/>
    </row>
    <row r="300">
      <c r="C300" s="43"/>
      <c r="D300" s="44"/>
      <c r="L300" s="40"/>
      <c r="M300" s="40"/>
      <c r="N300" s="40"/>
    </row>
    <row r="301">
      <c r="C301" s="43"/>
      <c r="D301" s="44"/>
      <c r="L301" s="40"/>
      <c r="M301" s="40"/>
      <c r="N301" s="40"/>
    </row>
    <row r="302">
      <c r="C302" s="43"/>
      <c r="D302" s="44"/>
      <c r="L302" s="40"/>
      <c r="M302" s="40"/>
      <c r="N302" s="40"/>
    </row>
    <row r="303">
      <c r="C303" s="43"/>
      <c r="D303" s="44"/>
      <c r="L303" s="40"/>
      <c r="M303" s="40"/>
      <c r="N303" s="40"/>
    </row>
    <row r="304">
      <c r="C304" s="43"/>
      <c r="D304" s="44"/>
      <c r="L304" s="40"/>
      <c r="M304" s="40"/>
      <c r="N304" s="40"/>
    </row>
    <row r="305">
      <c r="C305" s="43"/>
      <c r="D305" s="44"/>
      <c r="L305" s="40"/>
      <c r="M305" s="40"/>
      <c r="N305" s="40"/>
    </row>
    <row r="306">
      <c r="C306" s="43"/>
      <c r="D306" s="44"/>
      <c r="L306" s="40"/>
      <c r="M306" s="40"/>
      <c r="N306" s="40"/>
    </row>
    <row r="307">
      <c r="C307" s="43"/>
      <c r="D307" s="44"/>
      <c r="L307" s="40"/>
      <c r="M307" s="40"/>
      <c r="N307" s="40"/>
    </row>
    <row r="308">
      <c r="C308" s="43"/>
      <c r="D308" s="44"/>
      <c r="L308" s="40"/>
      <c r="M308" s="40"/>
      <c r="N308" s="40"/>
    </row>
    <row r="309">
      <c r="C309" s="43"/>
      <c r="D309" s="44"/>
      <c r="L309" s="40"/>
      <c r="M309" s="40"/>
      <c r="N309" s="40"/>
    </row>
    <row r="310">
      <c r="C310" s="43"/>
      <c r="D310" s="44"/>
      <c r="L310" s="40"/>
      <c r="M310" s="40"/>
      <c r="N310" s="40"/>
    </row>
    <row r="311">
      <c r="C311" s="43"/>
      <c r="D311" s="44"/>
      <c r="L311" s="40"/>
      <c r="M311" s="40"/>
      <c r="N311" s="40"/>
    </row>
    <row r="312">
      <c r="C312" s="43"/>
      <c r="D312" s="44"/>
      <c r="L312" s="40"/>
      <c r="M312" s="40"/>
      <c r="N312" s="40"/>
    </row>
    <row r="313">
      <c r="C313" s="43"/>
      <c r="D313" s="44"/>
      <c r="L313" s="40"/>
      <c r="M313" s="40"/>
      <c r="N313" s="40"/>
    </row>
    <row r="314">
      <c r="C314" s="43"/>
      <c r="D314" s="44"/>
      <c r="L314" s="40"/>
      <c r="M314" s="40"/>
      <c r="N314" s="40"/>
    </row>
    <row r="315">
      <c r="C315" s="43"/>
      <c r="D315" s="44"/>
      <c r="L315" s="40"/>
      <c r="M315" s="40"/>
      <c r="N315" s="40"/>
    </row>
    <row r="316">
      <c r="C316" s="43"/>
      <c r="D316" s="44"/>
      <c r="L316" s="40"/>
      <c r="M316" s="40"/>
      <c r="N316" s="40"/>
    </row>
    <row r="317">
      <c r="C317" s="43"/>
      <c r="D317" s="44"/>
      <c r="L317" s="40"/>
      <c r="M317" s="40"/>
      <c r="N317" s="40"/>
    </row>
    <row r="318">
      <c r="C318" s="43"/>
      <c r="D318" s="44"/>
      <c r="L318" s="40"/>
      <c r="M318" s="40"/>
      <c r="N318" s="40"/>
    </row>
    <row r="319">
      <c r="C319" s="43"/>
      <c r="D319" s="44"/>
      <c r="L319" s="40"/>
      <c r="M319" s="40"/>
      <c r="N319" s="40"/>
    </row>
    <row r="320">
      <c r="C320" s="43"/>
      <c r="D320" s="44"/>
      <c r="L320" s="40"/>
      <c r="M320" s="40"/>
      <c r="N320" s="40"/>
    </row>
    <row r="321">
      <c r="C321" s="43"/>
      <c r="D321" s="44"/>
      <c r="L321" s="40"/>
      <c r="M321" s="40"/>
      <c r="N321" s="40"/>
    </row>
    <row r="322">
      <c r="C322" s="43"/>
      <c r="D322" s="44"/>
      <c r="L322" s="40"/>
      <c r="M322" s="40"/>
      <c r="N322" s="40"/>
    </row>
    <row r="323">
      <c r="C323" s="43"/>
      <c r="D323" s="44"/>
      <c r="L323" s="40"/>
      <c r="M323" s="40"/>
      <c r="N323" s="40"/>
    </row>
    <row r="324">
      <c r="C324" s="43"/>
      <c r="D324" s="44"/>
      <c r="L324" s="40"/>
      <c r="M324" s="40"/>
      <c r="N324" s="40"/>
    </row>
    <row r="325">
      <c r="C325" s="43"/>
      <c r="D325" s="44"/>
      <c r="L325" s="40"/>
      <c r="M325" s="40"/>
      <c r="N325" s="40"/>
    </row>
    <row r="326">
      <c r="C326" s="43"/>
      <c r="D326" s="44"/>
      <c r="L326" s="40"/>
      <c r="M326" s="40"/>
      <c r="N326" s="40"/>
    </row>
    <row r="327">
      <c r="C327" s="43"/>
      <c r="D327" s="44"/>
      <c r="L327" s="40"/>
      <c r="M327" s="40"/>
      <c r="N327" s="40"/>
    </row>
    <row r="328">
      <c r="C328" s="43"/>
      <c r="D328" s="44"/>
      <c r="L328" s="40"/>
      <c r="M328" s="40"/>
      <c r="N328" s="40"/>
    </row>
    <row r="329">
      <c r="C329" s="43"/>
      <c r="D329" s="44"/>
      <c r="L329" s="40"/>
      <c r="M329" s="40"/>
      <c r="N329" s="40"/>
    </row>
    <row r="330">
      <c r="C330" s="43"/>
      <c r="D330" s="44"/>
      <c r="L330" s="40"/>
      <c r="M330" s="40"/>
      <c r="N330" s="40"/>
    </row>
    <row r="331">
      <c r="C331" s="43"/>
      <c r="D331" s="44"/>
      <c r="L331" s="40"/>
      <c r="M331" s="40"/>
      <c r="N331" s="40"/>
    </row>
    <row r="332">
      <c r="C332" s="43"/>
      <c r="D332" s="44"/>
      <c r="L332" s="40"/>
      <c r="M332" s="40"/>
      <c r="N332" s="40"/>
    </row>
    <row r="333">
      <c r="C333" s="43"/>
      <c r="D333" s="44"/>
      <c r="L333" s="40"/>
      <c r="M333" s="40"/>
      <c r="N333" s="40"/>
    </row>
    <row r="334">
      <c r="C334" s="43"/>
      <c r="D334" s="44"/>
      <c r="L334" s="40"/>
      <c r="M334" s="40"/>
      <c r="N334" s="40"/>
    </row>
    <row r="335">
      <c r="C335" s="43"/>
      <c r="D335" s="44"/>
      <c r="L335" s="40"/>
      <c r="M335" s="40"/>
      <c r="N335" s="40"/>
    </row>
    <row r="336">
      <c r="C336" s="43"/>
      <c r="D336" s="44"/>
      <c r="L336" s="40"/>
      <c r="M336" s="40"/>
      <c r="N336" s="40"/>
    </row>
    <row r="337">
      <c r="C337" s="43"/>
      <c r="D337" s="44"/>
      <c r="L337" s="40"/>
      <c r="M337" s="40"/>
      <c r="N337" s="40"/>
    </row>
    <row r="338">
      <c r="C338" s="43"/>
      <c r="D338" s="44"/>
      <c r="L338" s="40"/>
      <c r="M338" s="40"/>
      <c r="N338" s="40"/>
    </row>
    <row r="339">
      <c r="C339" s="43"/>
      <c r="D339" s="44"/>
      <c r="L339" s="40"/>
      <c r="M339" s="40"/>
      <c r="N339" s="40"/>
    </row>
    <row r="340">
      <c r="C340" s="43"/>
      <c r="D340" s="44"/>
      <c r="L340" s="40"/>
      <c r="M340" s="40"/>
      <c r="N340" s="40"/>
    </row>
    <row r="341">
      <c r="C341" s="43"/>
      <c r="D341" s="44"/>
      <c r="L341" s="40"/>
      <c r="M341" s="40"/>
      <c r="N341" s="40"/>
    </row>
    <row r="342">
      <c r="C342" s="43"/>
      <c r="D342" s="44"/>
      <c r="L342" s="40"/>
      <c r="M342" s="40"/>
      <c r="N342" s="40"/>
    </row>
    <row r="343">
      <c r="C343" s="43"/>
      <c r="D343" s="44"/>
      <c r="L343" s="40"/>
      <c r="M343" s="40"/>
      <c r="N343" s="40"/>
    </row>
    <row r="344">
      <c r="C344" s="43"/>
      <c r="D344" s="44"/>
      <c r="L344" s="40"/>
      <c r="M344" s="40"/>
      <c r="N344" s="40"/>
    </row>
    <row r="345">
      <c r="C345" s="43"/>
      <c r="D345" s="44"/>
      <c r="L345" s="40"/>
      <c r="M345" s="40"/>
      <c r="N345" s="40"/>
    </row>
    <row r="346">
      <c r="C346" s="43"/>
      <c r="D346" s="44"/>
      <c r="L346" s="40"/>
      <c r="M346" s="40"/>
      <c r="N346" s="40"/>
    </row>
    <row r="347">
      <c r="C347" s="43"/>
      <c r="D347" s="44"/>
      <c r="L347" s="40"/>
      <c r="M347" s="40"/>
      <c r="N347" s="40"/>
    </row>
    <row r="348">
      <c r="C348" s="43"/>
      <c r="D348" s="44"/>
      <c r="L348" s="40"/>
      <c r="M348" s="40"/>
      <c r="N348" s="40"/>
    </row>
    <row r="349">
      <c r="C349" s="43"/>
      <c r="D349" s="44"/>
      <c r="L349" s="40"/>
      <c r="M349" s="40"/>
      <c r="N349" s="40"/>
    </row>
    <row r="350">
      <c r="C350" s="43"/>
      <c r="D350" s="44"/>
      <c r="L350" s="40"/>
      <c r="M350" s="40"/>
      <c r="N350" s="40"/>
    </row>
    <row r="351">
      <c r="C351" s="43"/>
      <c r="D351" s="44"/>
      <c r="L351" s="40"/>
      <c r="M351" s="40"/>
      <c r="N351" s="40"/>
    </row>
    <row r="352">
      <c r="C352" s="43"/>
      <c r="D352" s="44"/>
      <c r="L352" s="40"/>
      <c r="M352" s="40"/>
      <c r="N352" s="40"/>
    </row>
    <row r="353">
      <c r="C353" s="43"/>
      <c r="D353" s="44"/>
      <c r="L353" s="40"/>
      <c r="M353" s="40"/>
      <c r="N353" s="40"/>
    </row>
    <row r="354">
      <c r="C354" s="43"/>
      <c r="D354" s="44"/>
      <c r="L354" s="40"/>
      <c r="M354" s="40"/>
      <c r="N354" s="40"/>
    </row>
    <row r="355">
      <c r="C355" s="43"/>
      <c r="D355" s="44"/>
      <c r="L355" s="40"/>
      <c r="M355" s="40"/>
      <c r="N355" s="40"/>
    </row>
    <row r="356">
      <c r="C356" s="43"/>
      <c r="D356" s="44"/>
      <c r="L356" s="40"/>
      <c r="M356" s="40"/>
      <c r="N356" s="40"/>
    </row>
    <row r="357">
      <c r="C357" s="43"/>
      <c r="D357" s="44"/>
      <c r="L357" s="40"/>
      <c r="M357" s="40"/>
      <c r="N357" s="40"/>
    </row>
    <row r="358">
      <c r="C358" s="43"/>
      <c r="D358" s="44"/>
      <c r="L358" s="40"/>
      <c r="M358" s="40"/>
      <c r="N358" s="40"/>
    </row>
    <row r="359">
      <c r="C359" s="43"/>
      <c r="D359" s="44"/>
      <c r="L359" s="40"/>
      <c r="M359" s="40"/>
      <c r="N359" s="40"/>
    </row>
    <row r="360">
      <c r="C360" s="43"/>
      <c r="D360" s="44"/>
      <c r="L360" s="40"/>
      <c r="M360" s="40"/>
      <c r="N360" s="40"/>
    </row>
    <row r="361">
      <c r="C361" s="43"/>
      <c r="D361" s="44"/>
      <c r="L361" s="40"/>
      <c r="M361" s="40"/>
      <c r="N361" s="40"/>
    </row>
    <row r="362">
      <c r="C362" s="43"/>
      <c r="D362" s="44"/>
      <c r="L362" s="40"/>
      <c r="M362" s="40"/>
      <c r="N362" s="40"/>
    </row>
    <row r="363">
      <c r="C363" s="43"/>
      <c r="D363" s="44"/>
      <c r="L363" s="40"/>
      <c r="M363" s="40"/>
      <c r="N363" s="40"/>
    </row>
    <row r="364">
      <c r="C364" s="43"/>
      <c r="D364" s="44"/>
      <c r="L364" s="40"/>
      <c r="M364" s="40"/>
      <c r="N364" s="40"/>
    </row>
    <row r="365">
      <c r="C365" s="43"/>
      <c r="D365" s="44"/>
      <c r="L365" s="40"/>
      <c r="M365" s="40"/>
      <c r="N365" s="40"/>
    </row>
    <row r="366">
      <c r="C366" s="43"/>
      <c r="D366" s="44"/>
      <c r="L366" s="40"/>
      <c r="M366" s="40"/>
      <c r="N366" s="40"/>
    </row>
    <row r="367">
      <c r="C367" s="43"/>
      <c r="D367" s="44"/>
      <c r="L367" s="40"/>
      <c r="M367" s="40"/>
      <c r="N367" s="40"/>
    </row>
    <row r="368">
      <c r="C368" s="43"/>
      <c r="D368" s="44"/>
      <c r="L368" s="40"/>
      <c r="M368" s="40"/>
      <c r="N368" s="40"/>
    </row>
    <row r="369">
      <c r="C369" s="43"/>
      <c r="D369" s="44"/>
      <c r="L369" s="40"/>
      <c r="M369" s="40"/>
      <c r="N369" s="40"/>
    </row>
    <row r="370">
      <c r="C370" s="43"/>
      <c r="D370" s="44"/>
      <c r="L370" s="40"/>
      <c r="M370" s="40"/>
      <c r="N370" s="40"/>
    </row>
    <row r="371">
      <c r="C371" s="43"/>
      <c r="D371" s="44"/>
      <c r="L371" s="40"/>
      <c r="M371" s="40"/>
      <c r="N371" s="40"/>
    </row>
    <row r="372">
      <c r="C372" s="43"/>
      <c r="D372" s="44"/>
      <c r="L372" s="40"/>
      <c r="M372" s="40"/>
      <c r="N372" s="40"/>
    </row>
    <row r="373">
      <c r="C373" s="43"/>
      <c r="D373" s="44"/>
      <c r="L373" s="40"/>
      <c r="M373" s="40"/>
      <c r="N373" s="40"/>
    </row>
    <row r="374">
      <c r="C374" s="43"/>
      <c r="D374" s="44"/>
      <c r="L374" s="40"/>
      <c r="M374" s="40"/>
      <c r="N374" s="40"/>
    </row>
    <row r="375">
      <c r="C375" s="43"/>
      <c r="D375" s="44"/>
      <c r="L375" s="40"/>
      <c r="M375" s="40"/>
      <c r="N375" s="40"/>
    </row>
    <row r="376">
      <c r="C376" s="43"/>
      <c r="D376" s="44"/>
      <c r="L376" s="40"/>
      <c r="M376" s="40"/>
      <c r="N376" s="40"/>
    </row>
    <row r="377">
      <c r="C377" s="43"/>
      <c r="D377" s="44"/>
      <c r="L377" s="40"/>
      <c r="M377" s="40"/>
      <c r="N377" s="40"/>
    </row>
    <row r="378">
      <c r="C378" s="43"/>
      <c r="D378" s="44"/>
      <c r="L378" s="40"/>
      <c r="M378" s="40"/>
      <c r="N378" s="40"/>
    </row>
    <row r="379">
      <c r="C379" s="43"/>
      <c r="D379" s="44"/>
      <c r="L379" s="40"/>
      <c r="M379" s="40"/>
      <c r="N379" s="40"/>
    </row>
    <row r="380">
      <c r="C380" s="43"/>
      <c r="D380" s="44"/>
      <c r="L380" s="40"/>
      <c r="M380" s="40"/>
      <c r="N380" s="40"/>
    </row>
    <row r="381">
      <c r="C381" s="43"/>
      <c r="D381" s="44"/>
      <c r="L381" s="40"/>
      <c r="M381" s="40"/>
      <c r="N381" s="40"/>
    </row>
    <row r="382">
      <c r="C382" s="43"/>
      <c r="D382" s="44"/>
      <c r="L382" s="40"/>
      <c r="M382" s="40"/>
      <c r="N382" s="40"/>
    </row>
    <row r="383">
      <c r="C383" s="43"/>
      <c r="D383" s="44"/>
      <c r="L383" s="40"/>
      <c r="M383" s="40"/>
      <c r="N383" s="40"/>
    </row>
    <row r="384">
      <c r="C384" s="43"/>
      <c r="D384" s="44"/>
      <c r="L384" s="40"/>
      <c r="M384" s="40"/>
      <c r="N384" s="40"/>
    </row>
    <row r="385">
      <c r="C385" s="43"/>
      <c r="D385" s="44"/>
      <c r="L385" s="40"/>
      <c r="M385" s="40"/>
      <c r="N385" s="40"/>
    </row>
    <row r="386">
      <c r="C386" s="43"/>
      <c r="D386" s="44"/>
      <c r="L386" s="40"/>
      <c r="M386" s="40"/>
      <c r="N386" s="40"/>
    </row>
    <row r="387">
      <c r="C387" s="43"/>
      <c r="D387" s="44"/>
      <c r="L387" s="40"/>
      <c r="M387" s="40"/>
      <c r="N387" s="40"/>
    </row>
    <row r="388">
      <c r="C388" s="43"/>
      <c r="D388" s="44"/>
      <c r="L388" s="40"/>
      <c r="M388" s="40"/>
      <c r="N388" s="40"/>
    </row>
    <row r="389">
      <c r="C389" s="43"/>
      <c r="D389" s="44"/>
      <c r="L389" s="40"/>
      <c r="M389" s="40"/>
      <c r="N389" s="40"/>
    </row>
    <row r="390">
      <c r="C390" s="43"/>
      <c r="D390" s="44"/>
      <c r="L390" s="40"/>
      <c r="M390" s="40"/>
      <c r="N390" s="40"/>
    </row>
    <row r="391">
      <c r="C391" s="43"/>
      <c r="D391" s="44"/>
      <c r="L391" s="40"/>
      <c r="M391" s="40"/>
      <c r="N391" s="40"/>
    </row>
    <row r="392">
      <c r="C392" s="43"/>
      <c r="D392" s="44"/>
      <c r="L392" s="40"/>
      <c r="M392" s="40"/>
      <c r="N392" s="40"/>
    </row>
    <row r="393">
      <c r="C393" s="43"/>
      <c r="D393" s="44"/>
      <c r="L393" s="40"/>
      <c r="M393" s="40"/>
      <c r="N393" s="40"/>
    </row>
    <row r="394">
      <c r="C394" s="43"/>
      <c r="D394" s="44"/>
      <c r="L394" s="40"/>
      <c r="M394" s="40"/>
      <c r="N394" s="40"/>
    </row>
    <row r="395">
      <c r="C395" s="43"/>
      <c r="D395" s="44"/>
      <c r="L395" s="40"/>
      <c r="M395" s="40"/>
      <c r="N395" s="40"/>
    </row>
    <row r="396">
      <c r="C396" s="43"/>
      <c r="D396" s="44"/>
      <c r="L396" s="40"/>
      <c r="M396" s="40"/>
      <c r="N396" s="40"/>
    </row>
    <row r="397">
      <c r="C397" s="43"/>
      <c r="D397" s="44"/>
      <c r="L397" s="40"/>
      <c r="M397" s="40"/>
      <c r="N397" s="40"/>
    </row>
    <row r="398">
      <c r="C398" s="43"/>
      <c r="D398" s="44"/>
      <c r="L398" s="40"/>
      <c r="M398" s="40"/>
      <c r="N398" s="40"/>
    </row>
    <row r="399">
      <c r="C399" s="43"/>
      <c r="D399" s="44"/>
      <c r="L399" s="40"/>
      <c r="M399" s="40"/>
      <c r="N399" s="40"/>
    </row>
    <row r="400">
      <c r="C400" s="43"/>
      <c r="D400" s="44"/>
      <c r="L400" s="40"/>
      <c r="M400" s="40"/>
      <c r="N400" s="40"/>
    </row>
    <row r="401">
      <c r="C401" s="43"/>
      <c r="D401" s="44"/>
      <c r="L401" s="40"/>
      <c r="M401" s="40"/>
      <c r="N401" s="40"/>
    </row>
    <row r="402">
      <c r="C402" s="43"/>
      <c r="D402" s="44"/>
      <c r="L402" s="40"/>
      <c r="M402" s="40"/>
      <c r="N402" s="40"/>
    </row>
    <row r="403">
      <c r="C403" s="43"/>
      <c r="D403" s="44"/>
      <c r="L403" s="40"/>
      <c r="M403" s="40"/>
      <c r="N403" s="40"/>
    </row>
    <row r="404">
      <c r="C404" s="43"/>
      <c r="D404" s="44"/>
      <c r="L404" s="40"/>
      <c r="M404" s="40"/>
      <c r="N404" s="40"/>
    </row>
    <row r="405">
      <c r="C405" s="43"/>
      <c r="D405" s="44"/>
      <c r="L405" s="40"/>
      <c r="M405" s="40"/>
      <c r="N405" s="40"/>
    </row>
    <row r="406">
      <c r="C406" s="43"/>
      <c r="D406" s="44"/>
      <c r="L406" s="40"/>
      <c r="M406" s="40"/>
      <c r="N406" s="40"/>
    </row>
    <row r="407">
      <c r="C407" s="43"/>
      <c r="D407" s="44"/>
      <c r="L407" s="40"/>
      <c r="M407" s="40"/>
      <c r="N407" s="40"/>
    </row>
    <row r="408">
      <c r="C408" s="43"/>
      <c r="D408" s="44"/>
      <c r="L408" s="40"/>
      <c r="M408" s="40"/>
      <c r="N408" s="40"/>
    </row>
    <row r="409">
      <c r="C409" s="43"/>
      <c r="D409" s="44"/>
      <c r="L409" s="40"/>
      <c r="M409" s="40"/>
      <c r="N409" s="40"/>
    </row>
    <row r="410">
      <c r="C410" s="43"/>
      <c r="D410" s="44"/>
      <c r="L410" s="40"/>
      <c r="M410" s="40"/>
      <c r="N410" s="40"/>
    </row>
    <row r="411">
      <c r="C411" s="43"/>
      <c r="D411" s="44"/>
      <c r="L411" s="40"/>
      <c r="M411" s="40"/>
      <c r="N411" s="40"/>
    </row>
    <row r="412">
      <c r="C412" s="43"/>
      <c r="D412" s="44"/>
      <c r="L412" s="40"/>
      <c r="M412" s="40"/>
      <c r="N412" s="40"/>
    </row>
    <row r="413">
      <c r="C413" s="43"/>
      <c r="D413" s="44"/>
      <c r="L413" s="40"/>
      <c r="M413" s="40"/>
      <c r="N413" s="40"/>
    </row>
    <row r="414">
      <c r="C414" s="43"/>
      <c r="D414" s="44"/>
      <c r="L414" s="40"/>
      <c r="M414" s="40"/>
      <c r="N414" s="40"/>
    </row>
    <row r="415">
      <c r="C415" s="43"/>
      <c r="D415" s="44"/>
      <c r="L415" s="40"/>
      <c r="M415" s="40"/>
      <c r="N415" s="40"/>
    </row>
    <row r="416">
      <c r="C416" s="43"/>
      <c r="D416" s="44"/>
      <c r="L416" s="40"/>
      <c r="M416" s="40"/>
      <c r="N416" s="40"/>
    </row>
    <row r="417">
      <c r="C417" s="43"/>
      <c r="D417" s="44"/>
      <c r="L417" s="40"/>
      <c r="M417" s="40"/>
      <c r="N417" s="40"/>
    </row>
    <row r="418">
      <c r="C418" s="43"/>
      <c r="D418" s="44"/>
      <c r="L418" s="40"/>
      <c r="M418" s="40"/>
      <c r="N418" s="40"/>
    </row>
    <row r="419">
      <c r="C419" s="43"/>
      <c r="D419" s="44"/>
      <c r="L419" s="40"/>
      <c r="M419" s="40"/>
      <c r="N419" s="40"/>
    </row>
    <row r="420">
      <c r="C420" s="43"/>
      <c r="D420" s="44"/>
      <c r="L420" s="40"/>
      <c r="M420" s="40"/>
      <c r="N420" s="40"/>
    </row>
    <row r="421">
      <c r="C421" s="43"/>
      <c r="D421" s="44"/>
      <c r="L421" s="40"/>
      <c r="M421" s="40"/>
      <c r="N421" s="40"/>
    </row>
    <row r="422">
      <c r="C422" s="43"/>
      <c r="D422" s="44"/>
      <c r="L422" s="40"/>
      <c r="M422" s="40"/>
      <c r="N422" s="40"/>
    </row>
    <row r="423">
      <c r="C423" s="43"/>
      <c r="D423" s="44"/>
      <c r="L423" s="40"/>
      <c r="M423" s="40"/>
      <c r="N423" s="40"/>
    </row>
    <row r="424">
      <c r="C424" s="43"/>
      <c r="D424" s="44"/>
      <c r="L424" s="40"/>
      <c r="M424" s="40"/>
      <c r="N424" s="40"/>
    </row>
    <row r="425">
      <c r="C425" s="43"/>
      <c r="D425" s="44"/>
      <c r="L425" s="40"/>
      <c r="M425" s="40"/>
      <c r="N425" s="40"/>
    </row>
    <row r="426">
      <c r="C426" s="43"/>
      <c r="D426" s="44"/>
      <c r="L426" s="40"/>
      <c r="M426" s="40"/>
      <c r="N426" s="40"/>
    </row>
    <row r="427">
      <c r="C427" s="43"/>
      <c r="D427" s="44"/>
      <c r="L427" s="40"/>
      <c r="M427" s="40"/>
      <c r="N427" s="40"/>
    </row>
    <row r="428">
      <c r="C428" s="43"/>
      <c r="D428" s="44"/>
      <c r="L428" s="40"/>
      <c r="M428" s="40"/>
      <c r="N428" s="40"/>
    </row>
    <row r="429">
      <c r="C429" s="43"/>
      <c r="D429" s="44"/>
      <c r="L429" s="40"/>
      <c r="M429" s="40"/>
      <c r="N429" s="40"/>
    </row>
    <row r="430">
      <c r="C430" s="43"/>
      <c r="D430" s="44"/>
      <c r="L430" s="40"/>
      <c r="M430" s="40"/>
      <c r="N430" s="40"/>
    </row>
    <row r="431">
      <c r="C431" s="43"/>
      <c r="D431" s="44"/>
      <c r="L431" s="40"/>
      <c r="M431" s="40"/>
      <c r="N431" s="40"/>
    </row>
    <row r="432">
      <c r="C432" s="43"/>
      <c r="D432" s="44"/>
      <c r="L432" s="40"/>
      <c r="M432" s="40"/>
      <c r="N432" s="40"/>
    </row>
    <row r="433">
      <c r="C433" s="43"/>
      <c r="D433" s="44"/>
      <c r="L433" s="40"/>
      <c r="M433" s="40"/>
      <c r="N433" s="40"/>
    </row>
    <row r="434">
      <c r="C434" s="43"/>
      <c r="D434" s="44"/>
      <c r="L434" s="40"/>
      <c r="M434" s="40"/>
      <c r="N434" s="40"/>
    </row>
    <row r="435">
      <c r="C435" s="43"/>
      <c r="D435" s="44"/>
      <c r="L435" s="40"/>
      <c r="M435" s="40"/>
      <c r="N435" s="40"/>
    </row>
    <row r="436">
      <c r="C436" s="43"/>
      <c r="D436" s="44"/>
      <c r="L436" s="40"/>
      <c r="M436" s="40"/>
      <c r="N436" s="40"/>
    </row>
    <row r="437">
      <c r="C437" s="43"/>
      <c r="D437" s="44"/>
      <c r="L437" s="40"/>
      <c r="M437" s="40"/>
      <c r="N437" s="40"/>
    </row>
    <row r="438">
      <c r="C438" s="43"/>
      <c r="D438" s="44"/>
      <c r="L438" s="40"/>
      <c r="M438" s="40"/>
      <c r="N438" s="40"/>
    </row>
    <row r="439">
      <c r="C439" s="43"/>
      <c r="D439" s="44"/>
      <c r="L439" s="40"/>
      <c r="M439" s="40"/>
      <c r="N439" s="40"/>
    </row>
    <row r="440">
      <c r="C440" s="43"/>
      <c r="D440" s="44"/>
      <c r="L440" s="40"/>
      <c r="M440" s="40"/>
      <c r="N440" s="40"/>
    </row>
    <row r="441">
      <c r="C441" s="43"/>
      <c r="D441" s="44"/>
      <c r="L441" s="40"/>
      <c r="M441" s="40"/>
      <c r="N441" s="40"/>
    </row>
    <row r="442">
      <c r="C442" s="43"/>
      <c r="D442" s="44"/>
      <c r="L442" s="40"/>
      <c r="M442" s="40"/>
      <c r="N442" s="40"/>
    </row>
    <row r="443">
      <c r="C443" s="43"/>
      <c r="D443" s="44"/>
      <c r="L443" s="40"/>
      <c r="M443" s="40"/>
      <c r="N443" s="40"/>
    </row>
    <row r="444">
      <c r="C444" s="43"/>
      <c r="D444" s="44"/>
      <c r="L444" s="40"/>
      <c r="M444" s="40"/>
      <c r="N444" s="40"/>
    </row>
    <row r="445">
      <c r="C445" s="43"/>
      <c r="D445" s="44"/>
      <c r="L445" s="40"/>
      <c r="M445" s="40"/>
      <c r="N445" s="40"/>
    </row>
    <row r="446">
      <c r="C446" s="43"/>
      <c r="D446" s="44"/>
      <c r="L446" s="40"/>
      <c r="M446" s="40"/>
      <c r="N446" s="40"/>
    </row>
    <row r="447">
      <c r="C447" s="43"/>
      <c r="D447" s="44"/>
      <c r="L447" s="40"/>
      <c r="M447" s="40"/>
      <c r="N447" s="40"/>
    </row>
    <row r="448">
      <c r="C448" s="43"/>
      <c r="D448" s="44"/>
      <c r="L448" s="40"/>
      <c r="M448" s="40"/>
      <c r="N448" s="40"/>
    </row>
    <row r="449">
      <c r="C449" s="43"/>
      <c r="D449" s="44"/>
      <c r="L449" s="40"/>
      <c r="M449" s="40"/>
      <c r="N449" s="40"/>
    </row>
    <row r="450">
      <c r="C450" s="43"/>
      <c r="D450" s="44"/>
      <c r="L450" s="40"/>
      <c r="M450" s="40"/>
      <c r="N450" s="40"/>
    </row>
    <row r="451">
      <c r="C451" s="43"/>
      <c r="D451" s="44"/>
      <c r="L451" s="40"/>
      <c r="M451" s="40"/>
      <c r="N451" s="40"/>
    </row>
    <row r="452">
      <c r="C452" s="43"/>
      <c r="D452" s="44"/>
      <c r="L452" s="40"/>
      <c r="M452" s="40"/>
      <c r="N452" s="40"/>
    </row>
    <row r="453">
      <c r="C453" s="43"/>
      <c r="D453" s="44"/>
      <c r="L453" s="40"/>
      <c r="M453" s="40"/>
      <c r="N453" s="40"/>
    </row>
    <row r="454">
      <c r="C454" s="43"/>
      <c r="D454" s="44"/>
      <c r="L454" s="40"/>
      <c r="M454" s="40"/>
      <c r="N454" s="40"/>
    </row>
    <row r="455">
      <c r="C455" s="43"/>
      <c r="D455" s="44"/>
      <c r="L455" s="40"/>
      <c r="M455" s="40"/>
      <c r="N455" s="40"/>
    </row>
    <row r="456">
      <c r="C456" s="43"/>
      <c r="D456" s="44"/>
      <c r="L456" s="40"/>
      <c r="M456" s="40"/>
      <c r="N456" s="40"/>
    </row>
    <row r="457">
      <c r="C457" s="43"/>
      <c r="D457" s="44"/>
      <c r="L457" s="40"/>
      <c r="M457" s="40"/>
      <c r="N457" s="40"/>
    </row>
    <row r="458">
      <c r="C458" s="43"/>
      <c r="D458" s="44"/>
      <c r="L458" s="40"/>
      <c r="M458" s="40"/>
      <c r="N458" s="40"/>
    </row>
    <row r="459">
      <c r="C459" s="43"/>
      <c r="D459" s="44"/>
      <c r="L459" s="40"/>
      <c r="M459" s="40"/>
      <c r="N459" s="40"/>
    </row>
    <row r="460">
      <c r="C460" s="43"/>
      <c r="D460" s="44"/>
      <c r="L460" s="40"/>
      <c r="M460" s="40"/>
      <c r="N460" s="40"/>
    </row>
    <row r="461">
      <c r="C461" s="43"/>
      <c r="D461" s="44"/>
      <c r="L461" s="40"/>
      <c r="M461" s="40"/>
      <c r="N461" s="40"/>
    </row>
    <row r="462">
      <c r="C462" s="43"/>
      <c r="D462" s="44"/>
      <c r="L462" s="40"/>
      <c r="M462" s="40"/>
      <c r="N462" s="40"/>
    </row>
    <row r="463">
      <c r="C463" s="43"/>
      <c r="D463" s="44"/>
      <c r="L463" s="40"/>
      <c r="M463" s="40"/>
      <c r="N463" s="40"/>
    </row>
    <row r="464">
      <c r="C464" s="43"/>
      <c r="D464" s="44"/>
      <c r="L464" s="40"/>
      <c r="M464" s="40"/>
      <c r="N464" s="40"/>
    </row>
    <row r="465">
      <c r="C465" s="43"/>
      <c r="D465" s="44"/>
      <c r="L465" s="40"/>
      <c r="M465" s="40"/>
      <c r="N465" s="40"/>
    </row>
    <row r="466">
      <c r="C466" s="43"/>
      <c r="D466" s="44"/>
      <c r="L466" s="40"/>
      <c r="M466" s="40"/>
      <c r="N466" s="40"/>
    </row>
    <row r="467">
      <c r="C467" s="43"/>
      <c r="D467" s="44"/>
      <c r="L467" s="40"/>
      <c r="M467" s="40"/>
      <c r="N467" s="40"/>
    </row>
    <row r="468">
      <c r="C468" s="43"/>
      <c r="D468" s="44"/>
      <c r="L468" s="40"/>
      <c r="M468" s="40"/>
      <c r="N468" s="40"/>
    </row>
    <row r="469">
      <c r="C469" s="43"/>
      <c r="D469" s="44"/>
      <c r="L469" s="40"/>
      <c r="M469" s="40"/>
      <c r="N469" s="40"/>
    </row>
    <row r="470">
      <c r="C470" s="43"/>
      <c r="D470" s="44"/>
      <c r="L470" s="40"/>
      <c r="M470" s="40"/>
      <c r="N470" s="40"/>
    </row>
    <row r="471">
      <c r="C471" s="43"/>
      <c r="D471" s="44"/>
      <c r="L471" s="40"/>
      <c r="M471" s="40"/>
      <c r="N471" s="40"/>
    </row>
    <row r="472">
      <c r="C472" s="43"/>
      <c r="D472" s="44"/>
      <c r="L472" s="40"/>
      <c r="M472" s="40"/>
      <c r="N472" s="40"/>
    </row>
    <row r="473">
      <c r="C473" s="43"/>
      <c r="D473" s="44"/>
      <c r="L473" s="40"/>
      <c r="M473" s="40"/>
      <c r="N473" s="40"/>
    </row>
    <row r="474">
      <c r="C474" s="43"/>
      <c r="D474" s="44"/>
      <c r="L474" s="40"/>
      <c r="M474" s="40"/>
      <c r="N474" s="40"/>
    </row>
    <row r="475">
      <c r="C475" s="43"/>
      <c r="D475" s="44"/>
      <c r="L475" s="40"/>
      <c r="M475" s="40"/>
      <c r="N475" s="40"/>
    </row>
    <row r="476">
      <c r="C476" s="43"/>
      <c r="D476" s="44"/>
      <c r="L476" s="40"/>
      <c r="M476" s="40"/>
      <c r="N476" s="40"/>
    </row>
    <row r="477">
      <c r="C477" s="43"/>
      <c r="D477" s="44"/>
      <c r="L477" s="40"/>
      <c r="M477" s="40"/>
      <c r="N477" s="40"/>
    </row>
    <row r="478">
      <c r="C478" s="43"/>
      <c r="D478" s="44"/>
      <c r="L478" s="40"/>
      <c r="M478" s="40"/>
      <c r="N478" s="40"/>
    </row>
    <row r="479">
      <c r="C479" s="43"/>
      <c r="D479" s="44"/>
      <c r="L479" s="40"/>
      <c r="M479" s="40"/>
      <c r="N479" s="40"/>
    </row>
    <row r="480">
      <c r="C480" s="43"/>
      <c r="D480" s="44"/>
      <c r="L480" s="40"/>
      <c r="M480" s="40"/>
      <c r="N480" s="40"/>
    </row>
    <row r="481">
      <c r="C481" s="43"/>
      <c r="D481" s="44"/>
      <c r="L481" s="40"/>
      <c r="M481" s="40"/>
      <c r="N481" s="40"/>
    </row>
    <row r="482">
      <c r="C482" s="43"/>
      <c r="D482" s="44"/>
      <c r="L482" s="40"/>
      <c r="M482" s="40"/>
      <c r="N482" s="40"/>
    </row>
    <row r="483">
      <c r="C483" s="43"/>
      <c r="D483" s="44"/>
      <c r="L483" s="40"/>
      <c r="M483" s="40"/>
      <c r="N483" s="40"/>
    </row>
    <row r="484">
      <c r="C484" s="43"/>
      <c r="D484" s="44"/>
      <c r="L484" s="40"/>
      <c r="M484" s="40"/>
      <c r="N484" s="40"/>
    </row>
    <row r="485">
      <c r="C485" s="43"/>
      <c r="D485" s="44"/>
      <c r="L485" s="40"/>
      <c r="M485" s="40"/>
      <c r="N485" s="40"/>
    </row>
    <row r="486">
      <c r="C486" s="43"/>
      <c r="D486" s="44"/>
      <c r="L486" s="40"/>
      <c r="M486" s="40"/>
      <c r="N486" s="40"/>
    </row>
    <row r="487">
      <c r="C487" s="43"/>
      <c r="D487" s="44"/>
      <c r="L487" s="40"/>
      <c r="M487" s="40"/>
      <c r="N487" s="40"/>
    </row>
    <row r="488">
      <c r="C488" s="43"/>
      <c r="D488" s="44"/>
      <c r="L488" s="40"/>
      <c r="M488" s="40"/>
      <c r="N488" s="40"/>
    </row>
    <row r="489">
      <c r="C489" s="43"/>
      <c r="D489" s="44"/>
      <c r="L489" s="40"/>
      <c r="M489" s="40"/>
      <c r="N489" s="40"/>
    </row>
    <row r="490">
      <c r="C490" s="43"/>
      <c r="D490" s="44"/>
      <c r="L490" s="40"/>
      <c r="M490" s="40"/>
      <c r="N490" s="40"/>
    </row>
    <row r="491">
      <c r="C491" s="43"/>
      <c r="D491" s="44"/>
      <c r="L491" s="40"/>
      <c r="M491" s="40"/>
      <c r="N491" s="40"/>
    </row>
    <row r="492">
      <c r="C492" s="43"/>
      <c r="D492" s="44"/>
      <c r="L492" s="40"/>
      <c r="M492" s="40"/>
      <c r="N492" s="40"/>
    </row>
    <row r="493">
      <c r="C493" s="43"/>
      <c r="D493" s="44"/>
      <c r="L493" s="40"/>
      <c r="M493" s="40"/>
      <c r="N493" s="40"/>
    </row>
    <row r="494">
      <c r="C494" s="43"/>
      <c r="D494" s="44"/>
      <c r="L494" s="40"/>
      <c r="M494" s="40"/>
      <c r="N494" s="40"/>
    </row>
    <row r="495">
      <c r="C495" s="43"/>
      <c r="D495" s="44"/>
      <c r="L495" s="40"/>
      <c r="M495" s="40"/>
      <c r="N495" s="40"/>
    </row>
    <row r="496">
      <c r="C496" s="43"/>
      <c r="D496" s="44"/>
      <c r="L496" s="40"/>
      <c r="M496" s="40"/>
      <c r="N496" s="40"/>
    </row>
    <row r="497">
      <c r="C497" s="43"/>
      <c r="D497" s="44"/>
      <c r="L497" s="40"/>
      <c r="M497" s="40"/>
      <c r="N497" s="40"/>
    </row>
    <row r="498">
      <c r="C498" s="43"/>
      <c r="D498" s="44"/>
      <c r="L498" s="40"/>
      <c r="M498" s="40"/>
      <c r="N498" s="40"/>
    </row>
    <row r="499">
      <c r="C499" s="43"/>
      <c r="D499" s="44"/>
      <c r="L499" s="40"/>
      <c r="M499" s="40"/>
      <c r="N499" s="40"/>
    </row>
    <row r="500">
      <c r="C500" s="43"/>
      <c r="D500" s="44"/>
      <c r="L500" s="40"/>
      <c r="M500" s="40"/>
      <c r="N500" s="40"/>
    </row>
    <row r="501">
      <c r="C501" s="43"/>
      <c r="D501" s="44"/>
      <c r="L501" s="40"/>
      <c r="M501" s="40"/>
      <c r="N501" s="40"/>
    </row>
    <row r="502">
      <c r="C502" s="43"/>
      <c r="D502" s="44"/>
      <c r="L502" s="40"/>
      <c r="M502" s="40"/>
      <c r="N502" s="40"/>
    </row>
    <row r="503">
      <c r="C503" s="43"/>
      <c r="D503" s="44"/>
      <c r="L503" s="40"/>
      <c r="M503" s="40"/>
      <c r="N503" s="40"/>
    </row>
    <row r="504">
      <c r="C504" s="43"/>
      <c r="D504" s="44"/>
      <c r="L504" s="40"/>
      <c r="M504" s="40"/>
      <c r="N504" s="40"/>
    </row>
    <row r="505">
      <c r="C505" s="43"/>
      <c r="D505" s="44"/>
      <c r="L505" s="40"/>
      <c r="M505" s="40"/>
      <c r="N505" s="40"/>
    </row>
    <row r="506">
      <c r="C506" s="43"/>
      <c r="D506" s="44"/>
      <c r="L506" s="40"/>
      <c r="M506" s="40"/>
      <c r="N506" s="40"/>
    </row>
    <row r="507">
      <c r="C507" s="43"/>
      <c r="D507" s="44"/>
      <c r="L507" s="40"/>
      <c r="M507" s="40"/>
      <c r="N507" s="40"/>
    </row>
    <row r="508">
      <c r="C508" s="43"/>
      <c r="D508" s="44"/>
      <c r="L508" s="40"/>
      <c r="M508" s="40"/>
      <c r="N508" s="40"/>
    </row>
    <row r="509">
      <c r="C509" s="43"/>
      <c r="D509" s="44"/>
      <c r="L509" s="40"/>
      <c r="M509" s="40"/>
      <c r="N509" s="40"/>
    </row>
    <row r="510">
      <c r="C510" s="43"/>
      <c r="D510" s="44"/>
      <c r="L510" s="40"/>
      <c r="M510" s="40"/>
      <c r="N510" s="40"/>
    </row>
    <row r="511">
      <c r="C511" s="43"/>
      <c r="D511" s="44"/>
      <c r="L511" s="40"/>
      <c r="M511" s="40"/>
      <c r="N511" s="40"/>
    </row>
    <row r="512">
      <c r="C512" s="43"/>
      <c r="D512" s="44"/>
      <c r="L512" s="40"/>
      <c r="M512" s="40"/>
      <c r="N512" s="40"/>
    </row>
    <row r="513">
      <c r="C513" s="43"/>
      <c r="D513" s="44"/>
      <c r="L513" s="40"/>
      <c r="M513" s="40"/>
      <c r="N513" s="40"/>
    </row>
    <row r="514">
      <c r="C514" s="43"/>
      <c r="D514" s="44"/>
      <c r="L514" s="40"/>
      <c r="M514" s="40"/>
      <c r="N514" s="40"/>
    </row>
    <row r="515">
      <c r="C515" s="43"/>
      <c r="D515" s="44"/>
      <c r="L515" s="40"/>
      <c r="M515" s="40"/>
      <c r="N515" s="40"/>
    </row>
    <row r="516">
      <c r="C516" s="43"/>
      <c r="D516" s="44"/>
      <c r="L516" s="40"/>
      <c r="M516" s="40"/>
      <c r="N516" s="40"/>
    </row>
    <row r="517">
      <c r="C517" s="43"/>
      <c r="D517" s="44"/>
      <c r="L517" s="40"/>
      <c r="M517" s="40"/>
      <c r="N517" s="40"/>
    </row>
    <row r="518">
      <c r="C518" s="43"/>
      <c r="D518" s="44"/>
      <c r="L518" s="40"/>
      <c r="M518" s="40"/>
      <c r="N518" s="40"/>
    </row>
    <row r="519">
      <c r="C519" s="43"/>
      <c r="D519" s="44"/>
      <c r="L519" s="40"/>
      <c r="M519" s="40"/>
      <c r="N519" s="40"/>
    </row>
    <row r="520">
      <c r="C520" s="43"/>
      <c r="D520" s="44"/>
      <c r="L520" s="40"/>
      <c r="M520" s="40"/>
      <c r="N520" s="40"/>
    </row>
    <row r="521">
      <c r="C521" s="43"/>
      <c r="D521" s="44"/>
      <c r="L521" s="40"/>
      <c r="M521" s="40"/>
      <c r="N521" s="40"/>
    </row>
    <row r="522">
      <c r="C522" s="43"/>
      <c r="D522" s="44"/>
      <c r="L522" s="40"/>
      <c r="M522" s="40"/>
      <c r="N522" s="40"/>
    </row>
    <row r="523">
      <c r="C523" s="43"/>
      <c r="D523" s="44"/>
      <c r="L523" s="40"/>
      <c r="M523" s="40"/>
      <c r="N523" s="40"/>
    </row>
    <row r="524">
      <c r="C524" s="43"/>
      <c r="D524" s="44"/>
      <c r="L524" s="40"/>
      <c r="M524" s="40"/>
      <c r="N524" s="40"/>
    </row>
    <row r="525">
      <c r="C525" s="43"/>
      <c r="D525" s="44"/>
      <c r="L525" s="40"/>
      <c r="M525" s="40"/>
      <c r="N525" s="40"/>
    </row>
    <row r="526">
      <c r="C526" s="43"/>
      <c r="D526" s="44"/>
      <c r="L526" s="40"/>
      <c r="M526" s="40"/>
      <c r="N526" s="40"/>
    </row>
    <row r="527">
      <c r="C527" s="43"/>
      <c r="D527" s="44"/>
      <c r="L527" s="40"/>
      <c r="M527" s="40"/>
      <c r="N527" s="40"/>
    </row>
    <row r="528">
      <c r="C528" s="43"/>
      <c r="D528" s="44"/>
      <c r="L528" s="40"/>
      <c r="M528" s="40"/>
      <c r="N528" s="40"/>
    </row>
    <row r="529">
      <c r="C529" s="43"/>
      <c r="D529" s="44"/>
      <c r="L529" s="40"/>
      <c r="M529" s="40"/>
      <c r="N529" s="40"/>
    </row>
    <row r="530">
      <c r="C530" s="43"/>
      <c r="D530" s="44"/>
      <c r="L530" s="40"/>
      <c r="M530" s="40"/>
      <c r="N530" s="40"/>
    </row>
    <row r="531">
      <c r="C531" s="43"/>
      <c r="D531" s="44"/>
      <c r="L531" s="40"/>
      <c r="M531" s="40"/>
      <c r="N531" s="40"/>
    </row>
    <row r="532">
      <c r="C532" s="43"/>
      <c r="D532" s="44"/>
      <c r="L532" s="40"/>
      <c r="M532" s="40"/>
      <c r="N532" s="40"/>
    </row>
    <row r="533">
      <c r="C533" s="43"/>
      <c r="D533" s="44"/>
      <c r="L533" s="40"/>
      <c r="M533" s="40"/>
      <c r="N533" s="40"/>
    </row>
    <row r="534">
      <c r="C534" s="43"/>
      <c r="D534" s="44"/>
      <c r="L534" s="40"/>
      <c r="M534" s="40"/>
      <c r="N534" s="40"/>
    </row>
    <row r="535">
      <c r="C535" s="43"/>
      <c r="D535" s="44"/>
      <c r="L535" s="40"/>
      <c r="M535" s="40"/>
      <c r="N535" s="40"/>
    </row>
    <row r="536">
      <c r="C536" s="43"/>
      <c r="D536" s="44"/>
      <c r="L536" s="40"/>
      <c r="M536" s="40"/>
      <c r="N536" s="40"/>
    </row>
    <row r="537">
      <c r="C537" s="43"/>
      <c r="D537" s="44"/>
      <c r="L537" s="40"/>
      <c r="M537" s="40"/>
      <c r="N537" s="40"/>
    </row>
    <row r="538">
      <c r="C538" s="43"/>
      <c r="D538" s="44"/>
      <c r="L538" s="40"/>
      <c r="M538" s="40"/>
      <c r="N538" s="40"/>
    </row>
    <row r="539">
      <c r="C539" s="43"/>
      <c r="D539" s="44"/>
      <c r="L539" s="40"/>
      <c r="M539" s="40"/>
      <c r="N539" s="40"/>
    </row>
    <row r="540">
      <c r="C540" s="43"/>
      <c r="D540" s="44"/>
      <c r="L540" s="40"/>
      <c r="M540" s="40"/>
      <c r="N540" s="40"/>
    </row>
    <row r="541">
      <c r="C541" s="43"/>
      <c r="D541" s="44"/>
      <c r="L541" s="40"/>
      <c r="M541" s="40"/>
      <c r="N541" s="40"/>
    </row>
    <row r="542">
      <c r="C542" s="43"/>
      <c r="D542" s="44"/>
      <c r="L542" s="40"/>
      <c r="M542" s="40"/>
      <c r="N542" s="40"/>
    </row>
    <row r="543">
      <c r="C543" s="43"/>
      <c r="D543" s="44"/>
      <c r="L543" s="40"/>
      <c r="M543" s="40"/>
      <c r="N543" s="40"/>
    </row>
    <row r="544">
      <c r="C544" s="43"/>
      <c r="D544" s="44"/>
      <c r="L544" s="40"/>
      <c r="M544" s="40"/>
      <c r="N544" s="40"/>
    </row>
    <row r="545">
      <c r="C545" s="43"/>
      <c r="D545" s="44"/>
      <c r="L545" s="40"/>
      <c r="M545" s="40"/>
      <c r="N545" s="40"/>
    </row>
    <row r="546">
      <c r="C546" s="43"/>
      <c r="D546" s="44"/>
      <c r="L546" s="40"/>
      <c r="M546" s="40"/>
      <c r="N546" s="40"/>
    </row>
    <row r="547">
      <c r="C547" s="43"/>
      <c r="D547" s="44"/>
      <c r="L547" s="40"/>
      <c r="M547" s="40"/>
      <c r="N547" s="40"/>
    </row>
    <row r="548">
      <c r="C548" s="43"/>
      <c r="D548" s="44"/>
      <c r="L548" s="40"/>
      <c r="M548" s="40"/>
      <c r="N548" s="40"/>
    </row>
    <row r="549">
      <c r="C549" s="43"/>
      <c r="D549" s="44"/>
      <c r="L549" s="40"/>
      <c r="M549" s="40"/>
      <c r="N549" s="40"/>
    </row>
    <row r="550">
      <c r="C550" s="43"/>
      <c r="D550" s="44"/>
      <c r="L550" s="40"/>
      <c r="M550" s="40"/>
      <c r="N550" s="40"/>
    </row>
    <row r="551">
      <c r="C551" s="43"/>
      <c r="D551" s="44"/>
      <c r="L551" s="40"/>
      <c r="M551" s="40"/>
      <c r="N551" s="40"/>
    </row>
    <row r="552">
      <c r="C552" s="43"/>
      <c r="D552" s="44"/>
      <c r="L552" s="40"/>
      <c r="M552" s="40"/>
      <c r="N552" s="40"/>
    </row>
    <row r="553">
      <c r="C553" s="43"/>
      <c r="D553" s="44"/>
      <c r="L553" s="40"/>
      <c r="M553" s="40"/>
      <c r="N553" s="40"/>
    </row>
    <row r="554">
      <c r="C554" s="43"/>
      <c r="D554" s="44"/>
      <c r="L554" s="40"/>
      <c r="M554" s="40"/>
      <c r="N554" s="40"/>
    </row>
    <row r="555">
      <c r="C555" s="43"/>
      <c r="D555" s="44"/>
      <c r="L555" s="40"/>
      <c r="M555" s="40"/>
      <c r="N555" s="40"/>
    </row>
    <row r="556">
      <c r="C556" s="43"/>
      <c r="D556" s="44"/>
      <c r="L556" s="40"/>
      <c r="M556" s="40"/>
      <c r="N556" s="40"/>
    </row>
    <row r="557">
      <c r="C557" s="43"/>
      <c r="D557" s="44"/>
      <c r="L557" s="40"/>
      <c r="M557" s="40"/>
      <c r="N557" s="40"/>
    </row>
    <row r="558">
      <c r="C558" s="43"/>
      <c r="D558" s="44"/>
      <c r="L558" s="40"/>
      <c r="M558" s="40"/>
      <c r="N558" s="40"/>
    </row>
    <row r="559">
      <c r="C559" s="43"/>
      <c r="D559" s="44"/>
      <c r="L559" s="40"/>
      <c r="M559" s="40"/>
      <c r="N559" s="40"/>
    </row>
    <row r="560">
      <c r="C560" s="43"/>
      <c r="D560" s="44"/>
      <c r="L560" s="40"/>
      <c r="M560" s="40"/>
      <c r="N560" s="40"/>
    </row>
    <row r="561">
      <c r="C561" s="43"/>
      <c r="D561" s="44"/>
      <c r="L561" s="40"/>
      <c r="M561" s="40"/>
      <c r="N561" s="40"/>
    </row>
    <row r="562">
      <c r="C562" s="43"/>
      <c r="D562" s="44"/>
      <c r="L562" s="40"/>
      <c r="M562" s="40"/>
      <c r="N562" s="40"/>
    </row>
    <row r="563">
      <c r="C563" s="43"/>
      <c r="D563" s="44"/>
      <c r="L563" s="40"/>
      <c r="M563" s="40"/>
      <c r="N563" s="40"/>
    </row>
    <row r="564">
      <c r="C564" s="43"/>
      <c r="D564" s="44"/>
      <c r="L564" s="40"/>
      <c r="M564" s="40"/>
      <c r="N564" s="40"/>
    </row>
    <row r="565">
      <c r="C565" s="43"/>
      <c r="D565" s="44"/>
      <c r="L565" s="40"/>
      <c r="M565" s="40"/>
      <c r="N565" s="40"/>
    </row>
    <row r="566">
      <c r="C566" s="43"/>
      <c r="D566" s="44"/>
      <c r="L566" s="40"/>
      <c r="M566" s="40"/>
      <c r="N566" s="40"/>
    </row>
    <row r="567">
      <c r="C567" s="43"/>
      <c r="D567" s="44"/>
      <c r="L567" s="40"/>
      <c r="M567" s="40"/>
      <c r="N567" s="40"/>
    </row>
    <row r="568">
      <c r="C568" s="43"/>
      <c r="D568" s="44"/>
      <c r="L568" s="40"/>
      <c r="M568" s="40"/>
      <c r="N568" s="40"/>
    </row>
    <row r="569">
      <c r="C569" s="43"/>
      <c r="D569" s="44"/>
      <c r="L569" s="40"/>
      <c r="M569" s="40"/>
      <c r="N569" s="40"/>
    </row>
    <row r="570">
      <c r="C570" s="43"/>
      <c r="D570" s="44"/>
      <c r="L570" s="40"/>
      <c r="M570" s="40"/>
      <c r="N570" s="40"/>
    </row>
    <row r="571">
      <c r="C571" s="43"/>
      <c r="D571" s="44"/>
      <c r="L571" s="40"/>
      <c r="M571" s="40"/>
      <c r="N571" s="40"/>
    </row>
    <row r="572">
      <c r="C572" s="43"/>
      <c r="D572" s="44"/>
      <c r="L572" s="40"/>
      <c r="M572" s="40"/>
      <c r="N572" s="40"/>
    </row>
    <row r="573">
      <c r="C573" s="43"/>
      <c r="D573" s="44"/>
      <c r="L573" s="40"/>
      <c r="M573" s="40"/>
      <c r="N573" s="40"/>
    </row>
    <row r="574">
      <c r="C574" s="43"/>
      <c r="D574" s="44"/>
      <c r="L574" s="40"/>
      <c r="M574" s="40"/>
      <c r="N574" s="40"/>
    </row>
    <row r="575">
      <c r="C575" s="43"/>
      <c r="D575" s="44"/>
      <c r="L575" s="40"/>
      <c r="M575" s="40"/>
      <c r="N575" s="40"/>
    </row>
    <row r="576">
      <c r="C576" s="43"/>
      <c r="D576" s="44"/>
      <c r="L576" s="40"/>
      <c r="M576" s="40"/>
      <c r="N576" s="40"/>
    </row>
    <row r="577">
      <c r="C577" s="43"/>
      <c r="D577" s="44"/>
      <c r="L577" s="40"/>
      <c r="M577" s="40"/>
      <c r="N577" s="40"/>
    </row>
    <row r="578">
      <c r="C578" s="43"/>
      <c r="D578" s="44"/>
      <c r="L578" s="40"/>
      <c r="M578" s="40"/>
      <c r="N578" s="40"/>
    </row>
    <row r="579">
      <c r="C579" s="43"/>
      <c r="D579" s="44"/>
      <c r="L579" s="40"/>
      <c r="M579" s="40"/>
      <c r="N579" s="40"/>
    </row>
    <row r="580">
      <c r="C580" s="43"/>
      <c r="D580" s="44"/>
      <c r="L580" s="40"/>
      <c r="M580" s="40"/>
      <c r="N580" s="40"/>
    </row>
    <row r="581">
      <c r="C581" s="43"/>
      <c r="D581" s="44"/>
      <c r="L581" s="40"/>
      <c r="M581" s="40"/>
      <c r="N581" s="40"/>
    </row>
    <row r="582">
      <c r="C582" s="43"/>
      <c r="D582" s="44"/>
      <c r="L582" s="40"/>
      <c r="M582" s="40"/>
      <c r="N582" s="40"/>
    </row>
    <row r="583">
      <c r="C583" s="43"/>
      <c r="D583" s="44"/>
      <c r="L583" s="40"/>
      <c r="M583" s="40"/>
      <c r="N583" s="40"/>
    </row>
    <row r="584">
      <c r="C584" s="43"/>
      <c r="D584" s="44"/>
      <c r="L584" s="40"/>
      <c r="M584" s="40"/>
      <c r="N584" s="40"/>
    </row>
    <row r="585">
      <c r="C585" s="43"/>
      <c r="D585" s="44"/>
      <c r="L585" s="40"/>
      <c r="M585" s="40"/>
      <c r="N585" s="40"/>
    </row>
    <row r="586">
      <c r="C586" s="43"/>
      <c r="D586" s="44"/>
      <c r="L586" s="40"/>
      <c r="M586" s="40"/>
      <c r="N586" s="40"/>
    </row>
    <row r="587">
      <c r="C587" s="43"/>
      <c r="D587" s="44"/>
      <c r="L587" s="40"/>
      <c r="M587" s="40"/>
      <c r="N587" s="40"/>
    </row>
    <row r="588">
      <c r="C588" s="43"/>
      <c r="D588" s="44"/>
      <c r="L588" s="40"/>
      <c r="M588" s="40"/>
      <c r="N588" s="40"/>
    </row>
    <row r="589">
      <c r="C589" s="43"/>
      <c r="D589" s="44"/>
      <c r="L589" s="40"/>
      <c r="M589" s="40"/>
      <c r="N589" s="40"/>
    </row>
    <row r="590">
      <c r="C590" s="43"/>
      <c r="D590" s="44"/>
      <c r="L590" s="40"/>
      <c r="M590" s="40"/>
      <c r="N590" s="40"/>
    </row>
    <row r="591">
      <c r="C591" s="43"/>
      <c r="D591" s="44"/>
      <c r="L591" s="40"/>
      <c r="M591" s="40"/>
      <c r="N591" s="40"/>
    </row>
    <row r="592">
      <c r="C592" s="43"/>
      <c r="D592" s="44"/>
      <c r="L592" s="40"/>
      <c r="M592" s="40"/>
      <c r="N592" s="40"/>
    </row>
    <row r="593">
      <c r="C593" s="43"/>
      <c r="D593" s="44"/>
      <c r="L593" s="40"/>
      <c r="M593" s="40"/>
      <c r="N593" s="40"/>
    </row>
    <row r="594">
      <c r="C594" s="43"/>
      <c r="D594" s="44"/>
      <c r="L594" s="40"/>
      <c r="M594" s="40"/>
      <c r="N594" s="40"/>
    </row>
    <row r="595">
      <c r="C595" s="43"/>
      <c r="D595" s="44"/>
      <c r="L595" s="40"/>
      <c r="M595" s="40"/>
      <c r="N595" s="40"/>
    </row>
    <row r="596">
      <c r="C596" s="43"/>
      <c r="D596" s="44"/>
      <c r="L596" s="40"/>
      <c r="M596" s="40"/>
      <c r="N596" s="40"/>
    </row>
    <row r="597">
      <c r="C597" s="43"/>
      <c r="D597" s="44"/>
      <c r="L597" s="40"/>
      <c r="M597" s="40"/>
      <c r="N597" s="40"/>
    </row>
    <row r="598">
      <c r="C598" s="43"/>
      <c r="D598" s="44"/>
      <c r="L598" s="40"/>
      <c r="M598" s="40"/>
      <c r="N598" s="40"/>
    </row>
    <row r="599">
      <c r="C599" s="43"/>
      <c r="D599" s="44"/>
      <c r="L599" s="40"/>
      <c r="M599" s="40"/>
      <c r="N599" s="40"/>
    </row>
    <row r="600">
      <c r="C600" s="43"/>
      <c r="D600" s="44"/>
      <c r="L600" s="40"/>
      <c r="M600" s="40"/>
      <c r="N600" s="40"/>
    </row>
    <row r="601">
      <c r="C601" s="43"/>
      <c r="D601" s="44"/>
      <c r="L601" s="40"/>
      <c r="M601" s="40"/>
      <c r="N601" s="40"/>
    </row>
    <row r="602">
      <c r="C602" s="43"/>
      <c r="D602" s="44"/>
      <c r="L602" s="40"/>
      <c r="M602" s="40"/>
      <c r="N602" s="40"/>
    </row>
    <row r="603">
      <c r="C603" s="43"/>
      <c r="D603" s="44"/>
      <c r="L603" s="40"/>
      <c r="M603" s="40"/>
      <c r="N603" s="40"/>
    </row>
    <row r="604">
      <c r="C604" s="43"/>
      <c r="D604" s="44"/>
      <c r="L604" s="40"/>
      <c r="M604" s="40"/>
      <c r="N604" s="40"/>
    </row>
    <row r="605">
      <c r="C605" s="43"/>
      <c r="D605" s="44"/>
      <c r="L605" s="40"/>
      <c r="M605" s="40"/>
      <c r="N605" s="40"/>
    </row>
    <row r="606">
      <c r="C606" s="43"/>
      <c r="D606" s="44"/>
      <c r="L606" s="40"/>
      <c r="M606" s="40"/>
      <c r="N606" s="40"/>
    </row>
    <row r="607">
      <c r="C607" s="43"/>
      <c r="D607" s="44"/>
      <c r="L607" s="40"/>
      <c r="M607" s="40"/>
      <c r="N607" s="40"/>
    </row>
    <row r="608">
      <c r="C608" s="43"/>
      <c r="D608" s="44"/>
      <c r="L608" s="40"/>
      <c r="M608" s="40"/>
      <c r="N608" s="40"/>
    </row>
    <row r="609">
      <c r="C609" s="43"/>
      <c r="D609" s="44"/>
      <c r="L609" s="40"/>
      <c r="M609" s="40"/>
      <c r="N609" s="40"/>
    </row>
    <row r="610">
      <c r="C610" s="43"/>
      <c r="D610" s="44"/>
      <c r="L610" s="40"/>
      <c r="M610" s="40"/>
      <c r="N610" s="40"/>
    </row>
    <row r="611">
      <c r="C611" s="43"/>
      <c r="D611" s="44"/>
      <c r="L611" s="40"/>
      <c r="M611" s="40"/>
      <c r="N611" s="40"/>
    </row>
    <row r="612">
      <c r="C612" s="43"/>
      <c r="D612" s="44"/>
      <c r="L612" s="40"/>
      <c r="M612" s="40"/>
      <c r="N612" s="40"/>
    </row>
    <row r="613">
      <c r="C613" s="43"/>
      <c r="D613" s="44"/>
      <c r="L613" s="40"/>
      <c r="M613" s="40"/>
      <c r="N613" s="40"/>
    </row>
    <row r="614">
      <c r="C614" s="43"/>
      <c r="D614" s="44"/>
      <c r="L614" s="40"/>
      <c r="M614" s="40"/>
      <c r="N614" s="40"/>
    </row>
    <row r="615">
      <c r="C615" s="43"/>
      <c r="D615" s="44"/>
      <c r="L615" s="40"/>
      <c r="M615" s="40"/>
      <c r="N615" s="40"/>
    </row>
    <row r="616">
      <c r="C616" s="43"/>
      <c r="D616" s="44"/>
      <c r="L616" s="40"/>
      <c r="M616" s="40"/>
      <c r="N616" s="40"/>
    </row>
    <row r="617">
      <c r="C617" s="43"/>
      <c r="D617" s="44"/>
      <c r="L617" s="40"/>
      <c r="M617" s="40"/>
      <c r="N617" s="40"/>
    </row>
    <row r="618">
      <c r="C618" s="43"/>
      <c r="D618" s="44"/>
      <c r="L618" s="40"/>
      <c r="M618" s="40"/>
      <c r="N618" s="40"/>
    </row>
    <row r="619">
      <c r="C619" s="43"/>
      <c r="D619" s="44"/>
      <c r="L619" s="40"/>
      <c r="M619" s="40"/>
      <c r="N619" s="40"/>
    </row>
    <row r="620">
      <c r="C620" s="43"/>
      <c r="D620" s="44"/>
      <c r="L620" s="40"/>
      <c r="M620" s="40"/>
      <c r="N620" s="40"/>
    </row>
    <row r="621">
      <c r="C621" s="43"/>
      <c r="D621" s="44"/>
      <c r="L621" s="40"/>
      <c r="M621" s="40"/>
      <c r="N621" s="40"/>
    </row>
    <row r="622">
      <c r="C622" s="43"/>
      <c r="D622" s="44"/>
      <c r="L622" s="40"/>
      <c r="M622" s="40"/>
      <c r="N622" s="40"/>
    </row>
    <row r="623">
      <c r="C623" s="43"/>
      <c r="D623" s="44"/>
      <c r="L623" s="40"/>
      <c r="M623" s="40"/>
      <c r="N623" s="40"/>
    </row>
    <row r="624">
      <c r="C624" s="43"/>
      <c r="D624" s="44"/>
      <c r="L624" s="40"/>
      <c r="M624" s="40"/>
      <c r="N624" s="40"/>
    </row>
    <row r="625">
      <c r="C625" s="43"/>
      <c r="D625" s="44"/>
      <c r="L625" s="40"/>
      <c r="M625" s="40"/>
      <c r="N625" s="40"/>
    </row>
    <row r="626">
      <c r="C626" s="43"/>
      <c r="D626" s="44"/>
      <c r="L626" s="40"/>
      <c r="M626" s="40"/>
      <c r="N626" s="40"/>
    </row>
    <row r="627">
      <c r="C627" s="43"/>
      <c r="D627" s="44"/>
      <c r="L627" s="40"/>
      <c r="M627" s="40"/>
      <c r="N627" s="40"/>
    </row>
    <row r="628">
      <c r="C628" s="43"/>
      <c r="D628" s="44"/>
      <c r="L628" s="40"/>
      <c r="M628" s="40"/>
      <c r="N628" s="40"/>
    </row>
    <row r="629">
      <c r="C629" s="43"/>
      <c r="D629" s="44"/>
      <c r="L629" s="40"/>
      <c r="M629" s="40"/>
      <c r="N629" s="40"/>
    </row>
    <row r="630">
      <c r="C630" s="43"/>
      <c r="D630" s="44"/>
      <c r="L630" s="40"/>
      <c r="M630" s="40"/>
      <c r="N630" s="40"/>
    </row>
    <row r="631">
      <c r="C631" s="43"/>
      <c r="D631" s="44"/>
      <c r="L631" s="40"/>
      <c r="M631" s="40"/>
      <c r="N631" s="40"/>
    </row>
    <row r="632">
      <c r="C632" s="43"/>
      <c r="D632" s="44"/>
      <c r="L632" s="40"/>
      <c r="M632" s="40"/>
      <c r="N632" s="40"/>
    </row>
    <row r="633">
      <c r="C633" s="43"/>
      <c r="D633" s="44"/>
      <c r="L633" s="40"/>
      <c r="M633" s="40"/>
      <c r="N633" s="40"/>
    </row>
    <row r="634">
      <c r="C634" s="43"/>
      <c r="D634" s="44"/>
      <c r="L634" s="40"/>
      <c r="M634" s="40"/>
      <c r="N634" s="40"/>
    </row>
    <row r="635">
      <c r="C635" s="43"/>
      <c r="D635" s="44"/>
      <c r="L635" s="40"/>
      <c r="M635" s="40"/>
      <c r="N635" s="40"/>
    </row>
    <row r="636">
      <c r="C636" s="43"/>
      <c r="D636" s="44"/>
      <c r="L636" s="40"/>
      <c r="M636" s="40"/>
      <c r="N636" s="40"/>
    </row>
    <row r="637">
      <c r="C637" s="43"/>
      <c r="D637" s="44"/>
      <c r="L637" s="40"/>
      <c r="M637" s="40"/>
      <c r="N637" s="40"/>
    </row>
    <row r="638">
      <c r="C638" s="43"/>
      <c r="D638" s="44"/>
      <c r="L638" s="40"/>
      <c r="M638" s="40"/>
      <c r="N638" s="40"/>
    </row>
    <row r="639">
      <c r="C639" s="43"/>
      <c r="D639" s="44"/>
      <c r="L639" s="40"/>
      <c r="M639" s="40"/>
      <c r="N639" s="40"/>
    </row>
    <row r="640">
      <c r="C640" s="43"/>
      <c r="D640" s="44"/>
      <c r="L640" s="40"/>
      <c r="M640" s="40"/>
      <c r="N640" s="40"/>
    </row>
    <row r="641">
      <c r="C641" s="43"/>
      <c r="D641" s="44"/>
      <c r="L641" s="40"/>
      <c r="M641" s="40"/>
      <c r="N641" s="40"/>
    </row>
    <row r="642">
      <c r="C642" s="43"/>
      <c r="D642" s="44"/>
      <c r="L642" s="40"/>
      <c r="M642" s="40"/>
      <c r="N642" s="40"/>
    </row>
    <row r="643">
      <c r="C643" s="43"/>
      <c r="D643" s="44"/>
      <c r="L643" s="40"/>
      <c r="M643" s="40"/>
      <c r="N643" s="40"/>
    </row>
    <row r="644">
      <c r="C644" s="43"/>
      <c r="D644" s="44"/>
      <c r="L644" s="40"/>
      <c r="M644" s="40"/>
      <c r="N644" s="40"/>
    </row>
    <row r="645">
      <c r="C645" s="43"/>
      <c r="D645" s="44"/>
      <c r="L645" s="40"/>
      <c r="M645" s="40"/>
      <c r="N645" s="40"/>
    </row>
    <row r="646">
      <c r="C646" s="43"/>
      <c r="D646" s="44"/>
      <c r="L646" s="40"/>
      <c r="M646" s="40"/>
      <c r="N646" s="40"/>
    </row>
    <row r="647">
      <c r="C647" s="43"/>
      <c r="D647" s="44"/>
      <c r="L647" s="40"/>
      <c r="M647" s="40"/>
      <c r="N647" s="40"/>
    </row>
    <row r="648">
      <c r="C648" s="43"/>
      <c r="D648" s="44"/>
      <c r="L648" s="40"/>
      <c r="M648" s="40"/>
      <c r="N648" s="40"/>
    </row>
    <row r="649">
      <c r="C649" s="43"/>
      <c r="D649" s="44"/>
      <c r="L649" s="40"/>
      <c r="M649" s="40"/>
      <c r="N649" s="40"/>
    </row>
    <row r="650">
      <c r="C650" s="43"/>
      <c r="D650" s="44"/>
      <c r="L650" s="40"/>
      <c r="M650" s="40"/>
      <c r="N650" s="40"/>
    </row>
    <row r="651">
      <c r="C651" s="43"/>
      <c r="D651" s="44"/>
      <c r="L651" s="40"/>
      <c r="M651" s="40"/>
      <c r="N651" s="40"/>
    </row>
    <row r="652">
      <c r="C652" s="43"/>
      <c r="D652" s="44"/>
      <c r="L652" s="40"/>
      <c r="M652" s="40"/>
      <c r="N652" s="40"/>
    </row>
    <row r="653">
      <c r="C653" s="43"/>
      <c r="D653" s="44"/>
      <c r="L653" s="40"/>
      <c r="M653" s="40"/>
      <c r="N653" s="40"/>
    </row>
    <row r="654">
      <c r="C654" s="43"/>
      <c r="D654" s="44"/>
      <c r="L654" s="40"/>
      <c r="M654" s="40"/>
      <c r="N654" s="40"/>
    </row>
    <row r="655">
      <c r="C655" s="43"/>
      <c r="D655" s="44"/>
      <c r="L655" s="40"/>
      <c r="M655" s="40"/>
      <c r="N655" s="40"/>
    </row>
    <row r="656">
      <c r="C656" s="43"/>
      <c r="D656" s="44"/>
      <c r="L656" s="40"/>
      <c r="M656" s="40"/>
      <c r="N656" s="40"/>
    </row>
    <row r="657">
      <c r="C657" s="43"/>
      <c r="D657" s="44"/>
      <c r="L657" s="40"/>
      <c r="M657" s="40"/>
      <c r="N657" s="40"/>
    </row>
    <row r="658">
      <c r="C658" s="43"/>
      <c r="D658" s="44"/>
      <c r="L658" s="40"/>
      <c r="M658" s="40"/>
      <c r="N658" s="40"/>
    </row>
    <row r="659">
      <c r="C659" s="43"/>
      <c r="D659" s="44"/>
      <c r="L659" s="40"/>
      <c r="M659" s="40"/>
      <c r="N659" s="40"/>
    </row>
    <row r="660">
      <c r="C660" s="43"/>
      <c r="D660" s="44"/>
      <c r="L660" s="40"/>
      <c r="M660" s="40"/>
      <c r="N660" s="40"/>
    </row>
    <row r="661">
      <c r="C661" s="43"/>
      <c r="D661" s="44"/>
      <c r="L661" s="40"/>
      <c r="M661" s="40"/>
      <c r="N661" s="40"/>
    </row>
    <row r="662">
      <c r="C662" s="43"/>
      <c r="D662" s="44"/>
      <c r="L662" s="40"/>
      <c r="M662" s="40"/>
      <c r="N662" s="40"/>
    </row>
    <row r="663">
      <c r="C663" s="43"/>
      <c r="D663" s="44"/>
      <c r="L663" s="40"/>
      <c r="M663" s="40"/>
      <c r="N663" s="40"/>
    </row>
    <row r="664">
      <c r="C664" s="43"/>
      <c r="D664" s="44"/>
      <c r="L664" s="40"/>
      <c r="M664" s="40"/>
      <c r="N664" s="40"/>
    </row>
    <row r="665">
      <c r="C665" s="43"/>
      <c r="D665" s="44"/>
      <c r="L665" s="40"/>
      <c r="M665" s="40"/>
      <c r="N665" s="40"/>
    </row>
    <row r="666">
      <c r="C666" s="43"/>
      <c r="D666" s="44"/>
      <c r="L666" s="40"/>
      <c r="M666" s="40"/>
      <c r="N666" s="40"/>
    </row>
    <row r="667">
      <c r="C667" s="43"/>
      <c r="D667" s="44"/>
      <c r="L667" s="40"/>
      <c r="M667" s="40"/>
      <c r="N667" s="40"/>
    </row>
    <row r="668">
      <c r="C668" s="43"/>
      <c r="D668" s="44"/>
      <c r="L668" s="40"/>
      <c r="M668" s="40"/>
      <c r="N668" s="40"/>
    </row>
    <row r="669">
      <c r="C669" s="43"/>
      <c r="D669" s="44"/>
      <c r="L669" s="40"/>
      <c r="M669" s="40"/>
      <c r="N669" s="40"/>
    </row>
    <row r="670">
      <c r="C670" s="43"/>
      <c r="D670" s="44"/>
      <c r="L670" s="40"/>
      <c r="M670" s="40"/>
      <c r="N670" s="40"/>
    </row>
    <row r="671">
      <c r="C671" s="43"/>
      <c r="D671" s="44"/>
      <c r="L671" s="40"/>
      <c r="M671" s="40"/>
      <c r="N671" s="40"/>
    </row>
    <row r="672">
      <c r="C672" s="43"/>
      <c r="D672" s="44"/>
      <c r="L672" s="40"/>
      <c r="M672" s="40"/>
      <c r="N672" s="40"/>
    </row>
    <row r="673">
      <c r="C673" s="43"/>
      <c r="D673" s="44"/>
      <c r="L673" s="40"/>
      <c r="M673" s="40"/>
      <c r="N673" s="40"/>
    </row>
    <row r="674">
      <c r="C674" s="43"/>
      <c r="D674" s="44"/>
      <c r="L674" s="40"/>
      <c r="M674" s="40"/>
      <c r="N674" s="40"/>
    </row>
    <row r="675">
      <c r="C675" s="43"/>
      <c r="D675" s="44"/>
      <c r="L675" s="40"/>
      <c r="M675" s="40"/>
      <c r="N675" s="40"/>
    </row>
    <row r="676">
      <c r="C676" s="43"/>
      <c r="D676" s="44"/>
      <c r="L676" s="40"/>
      <c r="M676" s="40"/>
      <c r="N676" s="40"/>
    </row>
    <row r="677">
      <c r="C677" s="43"/>
      <c r="D677" s="44"/>
      <c r="L677" s="40"/>
      <c r="M677" s="40"/>
      <c r="N677" s="40"/>
    </row>
    <row r="678">
      <c r="C678" s="43"/>
      <c r="D678" s="44"/>
      <c r="L678" s="40"/>
      <c r="M678" s="40"/>
      <c r="N678" s="40"/>
    </row>
    <row r="679">
      <c r="C679" s="43"/>
      <c r="D679" s="44"/>
      <c r="L679" s="40"/>
      <c r="M679" s="40"/>
      <c r="N679" s="40"/>
    </row>
    <row r="680">
      <c r="C680" s="43"/>
      <c r="D680" s="44"/>
      <c r="L680" s="40"/>
      <c r="M680" s="40"/>
      <c r="N680" s="40"/>
    </row>
    <row r="681">
      <c r="C681" s="43"/>
      <c r="D681" s="44"/>
      <c r="L681" s="40"/>
      <c r="M681" s="40"/>
      <c r="N681" s="40"/>
    </row>
    <row r="682">
      <c r="C682" s="43"/>
      <c r="D682" s="44"/>
      <c r="L682" s="40"/>
      <c r="M682" s="40"/>
      <c r="N682" s="40"/>
    </row>
    <row r="683">
      <c r="C683" s="43"/>
      <c r="D683" s="44"/>
      <c r="L683" s="40"/>
      <c r="M683" s="40"/>
      <c r="N683" s="40"/>
    </row>
    <row r="684">
      <c r="C684" s="43"/>
      <c r="D684" s="44"/>
      <c r="L684" s="40"/>
      <c r="M684" s="40"/>
      <c r="N684" s="40"/>
    </row>
    <row r="685">
      <c r="C685" s="43"/>
      <c r="D685" s="44"/>
      <c r="L685" s="40"/>
      <c r="M685" s="40"/>
      <c r="N685" s="40"/>
    </row>
    <row r="686">
      <c r="C686" s="43"/>
      <c r="D686" s="44"/>
      <c r="L686" s="40"/>
      <c r="M686" s="40"/>
      <c r="N686" s="40"/>
    </row>
    <row r="687">
      <c r="C687" s="43"/>
      <c r="D687" s="44"/>
      <c r="L687" s="40"/>
      <c r="M687" s="40"/>
      <c r="N687" s="40"/>
    </row>
    <row r="688">
      <c r="C688" s="43"/>
      <c r="D688" s="44"/>
      <c r="L688" s="40"/>
      <c r="M688" s="40"/>
      <c r="N688" s="40"/>
    </row>
    <row r="689">
      <c r="C689" s="43"/>
      <c r="D689" s="44"/>
      <c r="L689" s="40"/>
      <c r="M689" s="40"/>
      <c r="N689" s="40"/>
    </row>
    <row r="690">
      <c r="C690" s="43"/>
      <c r="D690" s="44"/>
      <c r="L690" s="40"/>
      <c r="M690" s="40"/>
      <c r="N690" s="40"/>
    </row>
    <row r="691">
      <c r="C691" s="43"/>
      <c r="D691" s="44"/>
      <c r="L691" s="40"/>
      <c r="M691" s="40"/>
      <c r="N691" s="40"/>
    </row>
    <row r="692">
      <c r="C692" s="43"/>
      <c r="D692" s="44"/>
      <c r="L692" s="40"/>
      <c r="M692" s="40"/>
      <c r="N692" s="40"/>
    </row>
    <row r="693">
      <c r="C693" s="43"/>
      <c r="D693" s="44"/>
      <c r="L693" s="40"/>
      <c r="M693" s="40"/>
      <c r="N693" s="40"/>
    </row>
    <row r="694">
      <c r="C694" s="43"/>
      <c r="D694" s="44"/>
      <c r="L694" s="40"/>
      <c r="M694" s="40"/>
      <c r="N694" s="40"/>
    </row>
    <row r="695">
      <c r="C695" s="43"/>
      <c r="D695" s="44"/>
      <c r="L695" s="40"/>
      <c r="M695" s="40"/>
      <c r="N695" s="40"/>
    </row>
    <row r="696">
      <c r="C696" s="43"/>
      <c r="D696" s="44"/>
      <c r="L696" s="40"/>
      <c r="M696" s="40"/>
      <c r="N696" s="40"/>
    </row>
    <row r="697">
      <c r="C697" s="43"/>
      <c r="D697" s="44"/>
      <c r="L697" s="40"/>
      <c r="M697" s="40"/>
      <c r="N697" s="40"/>
    </row>
    <row r="698">
      <c r="C698" s="43"/>
      <c r="D698" s="44"/>
      <c r="L698" s="40"/>
      <c r="M698" s="40"/>
      <c r="N698" s="40"/>
    </row>
    <row r="699">
      <c r="C699" s="43"/>
      <c r="D699" s="44"/>
      <c r="L699" s="40"/>
      <c r="M699" s="40"/>
      <c r="N699" s="40"/>
    </row>
    <row r="700">
      <c r="C700" s="43"/>
      <c r="D700" s="44"/>
      <c r="L700" s="40"/>
      <c r="M700" s="40"/>
      <c r="N700" s="40"/>
    </row>
    <row r="701">
      <c r="C701" s="43"/>
      <c r="D701" s="44"/>
      <c r="L701" s="40"/>
      <c r="M701" s="40"/>
      <c r="N701" s="40"/>
    </row>
    <row r="702">
      <c r="C702" s="43"/>
      <c r="D702" s="44"/>
      <c r="L702" s="40"/>
      <c r="M702" s="40"/>
      <c r="N702" s="40"/>
    </row>
    <row r="703">
      <c r="C703" s="43"/>
      <c r="D703" s="44"/>
      <c r="L703" s="40"/>
      <c r="M703" s="40"/>
      <c r="N703" s="40"/>
    </row>
    <row r="704">
      <c r="C704" s="43"/>
      <c r="D704" s="44"/>
      <c r="L704" s="40"/>
      <c r="M704" s="40"/>
      <c r="N704" s="40"/>
    </row>
    <row r="705">
      <c r="C705" s="43"/>
      <c r="D705" s="44"/>
      <c r="L705" s="40"/>
      <c r="M705" s="40"/>
      <c r="N705" s="40"/>
    </row>
    <row r="706">
      <c r="C706" s="43"/>
      <c r="D706" s="44"/>
      <c r="L706" s="40"/>
      <c r="M706" s="40"/>
      <c r="N706" s="40"/>
    </row>
    <row r="707">
      <c r="C707" s="43"/>
      <c r="D707" s="44"/>
      <c r="L707" s="40"/>
      <c r="M707" s="40"/>
      <c r="N707" s="40"/>
    </row>
    <row r="708">
      <c r="C708" s="43"/>
      <c r="D708" s="44"/>
      <c r="L708" s="40"/>
      <c r="M708" s="40"/>
      <c r="N708" s="40"/>
    </row>
    <row r="709">
      <c r="C709" s="43"/>
      <c r="D709" s="44"/>
      <c r="L709" s="40"/>
      <c r="M709" s="40"/>
      <c r="N709" s="40"/>
    </row>
    <row r="710">
      <c r="C710" s="43"/>
      <c r="D710" s="44"/>
      <c r="L710" s="40"/>
      <c r="M710" s="40"/>
      <c r="N710" s="40"/>
    </row>
    <row r="711">
      <c r="C711" s="43"/>
      <c r="D711" s="44"/>
      <c r="L711" s="40"/>
      <c r="M711" s="40"/>
      <c r="N711" s="40"/>
    </row>
    <row r="712">
      <c r="C712" s="43"/>
      <c r="D712" s="44"/>
      <c r="L712" s="40"/>
      <c r="M712" s="40"/>
      <c r="N712" s="40"/>
    </row>
    <row r="713">
      <c r="C713" s="43"/>
      <c r="D713" s="44"/>
      <c r="L713" s="40"/>
      <c r="M713" s="40"/>
      <c r="N713" s="40"/>
    </row>
    <row r="714">
      <c r="C714" s="43"/>
      <c r="D714" s="44"/>
      <c r="L714" s="40"/>
      <c r="M714" s="40"/>
      <c r="N714" s="40"/>
    </row>
    <row r="715">
      <c r="C715" s="43"/>
      <c r="D715" s="44"/>
      <c r="L715" s="40"/>
      <c r="M715" s="40"/>
      <c r="N715" s="40"/>
    </row>
    <row r="716">
      <c r="C716" s="43"/>
      <c r="D716" s="44"/>
      <c r="L716" s="40"/>
      <c r="M716" s="40"/>
      <c r="N716" s="40"/>
    </row>
    <row r="717">
      <c r="C717" s="43"/>
      <c r="D717" s="44"/>
      <c r="L717" s="40"/>
      <c r="M717" s="40"/>
      <c r="N717" s="40"/>
    </row>
    <row r="718">
      <c r="C718" s="43"/>
      <c r="D718" s="44"/>
      <c r="L718" s="40"/>
      <c r="M718" s="40"/>
      <c r="N718" s="40"/>
    </row>
    <row r="719">
      <c r="C719" s="43"/>
      <c r="D719" s="44"/>
      <c r="L719" s="40"/>
      <c r="M719" s="40"/>
      <c r="N719" s="40"/>
    </row>
    <row r="720">
      <c r="C720" s="43"/>
      <c r="D720" s="44"/>
      <c r="L720" s="40"/>
      <c r="M720" s="40"/>
      <c r="N720" s="40"/>
    </row>
    <row r="721">
      <c r="C721" s="43"/>
      <c r="D721" s="44"/>
      <c r="L721" s="40"/>
      <c r="M721" s="40"/>
      <c r="N721" s="40"/>
    </row>
    <row r="722">
      <c r="C722" s="43"/>
      <c r="D722" s="44"/>
      <c r="L722" s="40"/>
      <c r="M722" s="40"/>
      <c r="N722" s="40"/>
    </row>
    <row r="723">
      <c r="C723" s="43"/>
      <c r="D723" s="44"/>
      <c r="L723" s="40"/>
      <c r="M723" s="40"/>
      <c r="N723" s="40"/>
    </row>
    <row r="724">
      <c r="C724" s="43"/>
      <c r="D724" s="44"/>
      <c r="L724" s="40"/>
      <c r="M724" s="40"/>
      <c r="N724" s="40"/>
    </row>
    <row r="725">
      <c r="C725" s="43"/>
      <c r="D725" s="44"/>
      <c r="L725" s="40"/>
      <c r="M725" s="40"/>
      <c r="N725" s="40"/>
    </row>
    <row r="726">
      <c r="C726" s="43"/>
      <c r="D726" s="44"/>
      <c r="L726" s="40"/>
      <c r="M726" s="40"/>
      <c r="N726" s="40"/>
    </row>
    <row r="727">
      <c r="C727" s="43"/>
      <c r="D727" s="44"/>
      <c r="L727" s="40"/>
      <c r="M727" s="40"/>
      <c r="N727" s="40"/>
    </row>
    <row r="728">
      <c r="C728" s="43"/>
      <c r="D728" s="44"/>
      <c r="L728" s="40"/>
      <c r="M728" s="40"/>
      <c r="N728" s="40"/>
    </row>
    <row r="729">
      <c r="C729" s="43"/>
      <c r="D729" s="44"/>
      <c r="L729" s="40"/>
      <c r="M729" s="40"/>
      <c r="N729" s="40"/>
    </row>
    <row r="730">
      <c r="C730" s="43"/>
      <c r="D730" s="44"/>
      <c r="L730" s="40"/>
      <c r="M730" s="40"/>
      <c r="N730" s="40"/>
    </row>
    <row r="731">
      <c r="C731" s="43"/>
      <c r="D731" s="44"/>
      <c r="L731" s="40"/>
      <c r="M731" s="40"/>
      <c r="N731" s="40"/>
    </row>
    <row r="732">
      <c r="C732" s="43"/>
      <c r="D732" s="44"/>
      <c r="L732" s="40"/>
      <c r="M732" s="40"/>
      <c r="N732" s="40"/>
    </row>
    <row r="733">
      <c r="C733" s="43"/>
      <c r="D733" s="44"/>
      <c r="L733" s="40"/>
      <c r="M733" s="40"/>
      <c r="N733" s="40"/>
    </row>
    <row r="734">
      <c r="C734" s="43"/>
      <c r="D734" s="44"/>
      <c r="L734" s="40"/>
      <c r="M734" s="40"/>
      <c r="N734" s="40"/>
    </row>
    <row r="735">
      <c r="C735" s="43"/>
      <c r="D735" s="44"/>
      <c r="L735" s="40"/>
      <c r="M735" s="40"/>
      <c r="N735" s="40"/>
    </row>
    <row r="736">
      <c r="C736" s="43"/>
      <c r="D736" s="44"/>
      <c r="L736" s="40"/>
      <c r="M736" s="40"/>
      <c r="N736" s="40"/>
    </row>
    <row r="737">
      <c r="C737" s="43"/>
      <c r="D737" s="44"/>
      <c r="L737" s="40"/>
      <c r="M737" s="40"/>
      <c r="N737" s="40"/>
    </row>
    <row r="738">
      <c r="C738" s="43"/>
      <c r="D738" s="44"/>
      <c r="L738" s="40"/>
      <c r="M738" s="40"/>
      <c r="N738" s="40"/>
    </row>
    <row r="739">
      <c r="C739" s="43"/>
      <c r="D739" s="44"/>
      <c r="L739" s="40"/>
      <c r="M739" s="40"/>
      <c r="N739" s="40"/>
    </row>
    <row r="740">
      <c r="C740" s="43"/>
      <c r="D740" s="44"/>
      <c r="L740" s="40"/>
      <c r="M740" s="40"/>
      <c r="N740" s="40"/>
    </row>
    <row r="741">
      <c r="C741" s="43"/>
      <c r="D741" s="44"/>
      <c r="L741" s="40"/>
      <c r="M741" s="40"/>
      <c r="N741" s="40"/>
    </row>
    <row r="742">
      <c r="C742" s="43"/>
      <c r="D742" s="44"/>
      <c r="L742" s="40"/>
      <c r="M742" s="40"/>
      <c r="N742" s="40"/>
    </row>
    <row r="743">
      <c r="C743" s="43"/>
      <c r="D743" s="44"/>
      <c r="L743" s="40"/>
      <c r="M743" s="40"/>
      <c r="N743" s="40"/>
    </row>
    <row r="744">
      <c r="C744" s="43"/>
      <c r="D744" s="44"/>
      <c r="L744" s="40"/>
      <c r="M744" s="40"/>
      <c r="N744" s="40"/>
    </row>
    <row r="745">
      <c r="C745" s="43"/>
      <c r="D745" s="44"/>
      <c r="L745" s="40"/>
      <c r="M745" s="40"/>
      <c r="N745" s="40"/>
    </row>
    <row r="746">
      <c r="C746" s="43"/>
      <c r="D746" s="44"/>
      <c r="L746" s="40"/>
      <c r="M746" s="40"/>
      <c r="N746" s="40"/>
    </row>
    <row r="747">
      <c r="C747" s="43"/>
      <c r="D747" s="44"/>
      <c r="L747" s="40"/>
      <c r="M747" s="40"/>
      <c r="N747" s="40"/>
    </row>
    <row r="748">
      <c r="C748" s="43"/>
      <c r="D748" s="44"/>
      <c r="L748" s="40"/>
      <c r="M748" s="40"/>
      <c r="N748" s="40"/>
    </row>
    <row r="749">
      <c r="C749" s="43"/>
      <c r="D749" s="44"/>
      <c r="L749" s="40"/>
      <c r="M749" s="40"/>
      <c r="N749" s="40"/>
    </row>
    <row r="750">
      <c r="C750" s="43"/>
      <c r="D750" s="44"/>
      <c r="L750" s="40"/>
      <c r="M750" s="40"/>
      <c r="N750" s="40"/>
    </row>
    <row r="751">
      <c r="C751" s="43"/>
      <c r="D751" s="44"/>
      <c r="L751" s="40"/>
      <c r="M751" s="40"/>
      <c r="N751" s="40"/>
    </row>
    <row r="752">
      <c r="C752" s="43"/>
      <c r="D752" s="44"/>
      <c r="L752" s="40"/>
      <c r="M752" s="40"/>
      <c r="N752" s="40"/>
    </row>
    <row r="753">
      <c r="C753" s="43"/>
      <c r="D753" s="44"/>
      <c r="L753" s="40"/>
      <c r="M753" s="40"/>
      <c r="N753" s="40"/>
    </row>
    <row r="754">
      <c r="C754" s="43"/>
      <c r="D754" s="44"/>
      <c r="L754" s="40"/>
      <c r="M754" s="40"/>
      <c r="N754" s="40"/>
    </row>
    <row r="755">
      <c r="C755" s="43"/>
      <c r="D755" s="44"/>
      <c r="L755" s="40"/>
      <c r="M755" s="40"/>
      <c r="N755" s="40"/>
    </row>
    <row r="756">
      <c r="C756" s="43"/>
      <c r="D756" s="44"/>
      <c r="L756" s="40"/>
      <c r="M756" s="40"/>
      <c r="N756" s="40"/>
    </row>
    <row r="757">
      <c r="C757" s="43"/>
      <c r="D757" s="44"/>
      <c r="L757" s="40"/>
      <c r="M757" s="40"/>
      <c r="N757" s="40"/>
    </row>
    <row r="758">
      <c r="C758" s="43"/>
      <c r="D758" s="44"/>
      <c r="L758" s="40"/>
      <c r="M758" s="40"/>
      <c r="N758" s="40"/>
    </row>
    <row r="759">
      <c r="C759" s="43"/>
      <c r="D759" s="44"/>
      <c r="L759" s="40"/>
      <c r="M759" s="40"/>
      <c r="N759" s="40"/>
    </row>
    <row r="760">
      <c r="C760" s="43"/>
      <c r="D760" s="44"/>
      <c r="L760" s="40"/>
      <c r="M760" s="40"/>
      <c r="N760" s="40"/>
    </row>
    <row r="761">
      <c r="C761" s="43"/>
      <c r="D761" s="44"/>
      <c r="L761" s="40"/>
      <c r="M761" s="40"/>
      <c r="N761" s="40"/>
    </row>
    <row r="762">
      <c r="C762" s="43"/>
      <c r="D762" s="44"/>
      <c r="L762" s="40"/>
      <c r="M762" s="40"/>
      <c r="N762" s="40"/>
    </row>
    <row r="763">
      <c r="C763" s="43"/>
      <c r="D763" s="44"/>
      <c r="L763" s="40"/>
      <c r="M763" s="40"/>
      <c r="N763" s="40"/>
    </row>
    <row r="764">
      <c r="C764" s="43"/>
      <c r="D764" s="44"/>
      <c r="L764" s="40"/>
      <c r="M764" s="40"/>
      <c r="N764" s="40"/>
    </row>
    <row r="765">
      <c r="C765" s="43"/>
      <c r="D765" s="44"/>
      <c r="L765" s="40"/>
      <c r="M765" s="40"/>
      <c r="N765" s="40"/>
    </row>
    <row r="766">
      <c r="C766" s="43"/>
      <c r="D766" s="44"/>
      <c r="L766" s="40"/>
      <c r="M766" s="40"/>
      <c r="N766" s="40"/>
    </row>
    <row r="767">
      <c r="C767" s="43"/>
      <c r="D767" s="44"/>
      <c r="L767" s="40"/>
      <c r="M767" s="40"/>
      <c r="N767" s="40"/>
    </row>
    <row r="768">
      <c r="C768" s="43"/>
      <c r="D768" s="44"/>
      <c r="L768" s="40"/>
      <c r="M768" s="40"/>
      <c r="N768" s="40"/>
    </row>
    <row r="769">
      <c r="C769" s="43"/>
      <c r="D769" s="44"/>
      <c r="L769" s="40"/>
      <c r="M769" s="40"/>
      <c r="N769" s="40"/>
    </row>
    <row r="770">
      <c r="C770" s="43"/>
      <c r="D770" s="44"/>
      <c r="L770" s="40"/>
      <c r="M770" s="40"/>
      <c r="N770" s="40"/>
    </row>
    <row r="771">
      <c r="C771" s="43"/>
      <c r="D771" s="44"/>
      <c r="L771" s="40"/>
      <c r="M771" s="40"/>
      <c r="N771" s="40"/>
    </row>
    <row r="772">
      <c r="C772" s="43"/>
      <c r="D772" s="44"/>
      <c r="L772" s="40"/>
      <c r="M772" s="40"/>
      <c r="N772" s="40"/>
    </row>
    <row r="773">
      <c r="C773" s="43"/>
      <c r="D773" s="44"/>
      <c r="L773" s="40"/>
      <c r="M773" s="40"/>
      <c r="N773" s="40"/>
    </row>
    <row r="774">
      <c r="C774" s="43"/>
      <c r="D774" s="44"/>
      <c r="L774" s="40"/>
      <c r="M774" s="40"/>
      <c r="N774" s="40"/>
    </row>
    <row r="775">
      <c r="C775" s="43"/>
      <c r="D775" s="44"/>
      <c r="L775" s="40"/>
      <c r="M775" s="40"/>
      <c r="N775" s="40"/>
    </row>
    <row r="776">
      <c r="C776" s="43"/>
      <c r="D776" s="44"/>
      <c r="L776" s="40"/>
      <c r="M776" s="40"/>
      <c r="N776" s="40"/>
    </row>
    <row r="777">
      <c r="C777" s="43"/>
      <c r="D777" s="44"/>
      <c r="L777" s="40"/>
      <c r="M777" s="40"/>
      <c r="N777" s="40"/>
    </row>
    <row r="778">
      <c r="C778" s="43"/>
      <c r="D778" s="44"/>
      <c r="L778" s="40"/>
      <c r="M778" s="40"/>
      <c r="N778" s="40"/>
    </row>
    <row r="779">
      <c r="C779" s="43"/>
      <c r="D779" s="44"/>
      <c r="L779" s="40"/>
      <c r="M779" s="40"/>
      <c r="N779" s="40"/>
    </row>
    <row r="780">
      <c r="C780" s="43"/>
      <c r="D780" s="44"/>
      <c r="L780" s="40"/>
      <c r="M780" s="40"/>
      <c r="N780" s="40"/>
    </row>
    <row r="781">
      <c r="C781" s="43"/>
      <c r="D781" s="44"/>
      <c r="L781" s="40"/>
      <c r="M781" s="40"/>
      <c r="N781" s="40"/>
    </row>
    <row r="782">
      <c r="C782" s="43"/>
      <c r="D782" s="44"/>
      <c r="L782" s="40"/>
      <c r="M782" s="40"/>
      <c r="N782" s="40"/>
    </row>
    <row r="783">
      <c r="C783" s="43"/>
      <c r="D783" s="44"/>
      <c r="L783" s="40"/>
      <c r="M783" s="40"/>
      <c r="N783" s="40"/>
    </row>
    <row r="784">
      <c r="C784" s="43"/>
      <c r="D784" s="44"/>
      <c r="L784" s="40"/>
      <c r="M784" s="40"/>
      <c r="N784" s="40"/>
    </row>
    <row r="785">
      <c r="C785" s="43"/>
      <c r="D785" s="44"/>
      <c r="L785" s="40"/>
      <c r="M785" s="40"/>
      <c r="N785" s="40"/>
    </row>
    <row r="786">
      <c r="C786" s="43"/>
      <c r="D786" s="44"/>
      <c r="L786" s="40"/>
      <c r="M786" s="40"/>
      <c r="N786" s="40"/>
    </row>
    <row r="787">
      <c r="C787" s="43"/>
      <c r="D787" s="44"/>
      <c r="L787" s="40"/>
      <c r="M787" s="40"/>
      <c r="N787" s="40"/>
    </row>
    <row r="788">
      <c r="C788" s="43"/>
      <c r="D788" s="44"/>
      <c r="L788" s="40"/>
      <c r="M788" s="40"/>
      <c r="N788" s="40"/>
    </row>
    <row r="789">
      <c r="C789" s="43"/>
      <c r="D789" s="44"/>
      <c r="L789" s="40"/>
      <c r="M789" s="40"/>
      <c r="N789" s="40"/>
    </row>
    <row r="790">
      <c r="C790" s="43"/>
      <c r="D790" s="44"/>
      <c r="L790" s="40"/>
      <c r="M790" s="40"/>
      <c r="N790" s="40"/>
    </row>
    <row r="791">
      <c r="C791" s="43"/>
      <c r="D791" s="44"/>
      <c r="L791" s="40"/>
      <c r="M791" s="40"/>
      <c r="N791" s="40"/>
    </row>
    <row r="792">
      <c r="C792" s="43"/>
      <c r="D792" s="44"/>
      <c r="L792" s="40"/>
      <c r="M792" s="40"/>
      <c r="N792" s="40"/>
    </row>
    <row r="793">
      <c r="C793" s="43"/>
      <c r="D793" s="44"/>
      <c r="L793" s="40"/>
      <c r="M793" s="40"/>
      <c r="N793" s="40"/>
    </row>
    <row r="794">
      <c r="C794" s="43"/>
      <c r="D794" s="44"/>
      <c r="L794" s="40"/>
      <c r="M794" s="40"/>
      <c r="N794" s="40"/>
    </row>
    <row r="795">
      <c r="C795" s="43"/>
      <c r="D795" s="44"/>
      <c r="L795" s="40"/>
      <c r="M795" s="40"/>
      <c r="N795" s="40"/>
    </row>
    <row r="796">
      <c r="C796" s="43"/>
      <c r="D796" s="44"/>
      <c r="L796" s="40"/>
      <c r="M796" s="40"/>
      <c r="N796" s="40"/>
    </row>
    <row r="797">
      <c r="C797" s="43"/>
      <c r="D797" s="44"/>
      <c r="L797" s="40"/>
      <c r="M797" s="40"/>
      <c r="N797" s="40"/>
    </row>
    <row r="798">
      <c r="C798" s="43"/>
      <c r="D798" s="44"/>
      <c r="L798" s="40"/>
      <c r="M798" s="40"/>
      <c r="N798" s="40"/>
    </row>
    <row r="799">
      <c r="C799" s="43"/>
      <c r="D799" s="44"/>
      <c r="L799" s="40"/>
      <c r="M799" s="40"/>
      <c r="N799" s="40"/>
    </row>
    <row r="800">
      <c r="C800" s="43"/>
      <c r="D800" s="44"/>
      <c r="L800" s="40"/>
      <c r="M800" s="40"/>
      <c r="N800" s="40"/>
    </row>
    <row r="801">
      <c r="C801" s="43"/>
      <c r="D801" s="44"/>
      <c r="L801" s="40"/>
      <c r="M801" s="40"/>
      <c r="N801" s="40"/>
    </row>
    <row r="802">
      <c r="C802" s="43"/>
      <c r="D802" s="44"/>
      <c r="L802" s="40"/>
      <c r="M802" s="40"/>
      <c r="N802" s="40"/>
    </row>
    <row r="803">
      <c r="C803" s="43"/>
      <c r="D803" s="44"/>
      <c r="L803" s="40"/>
      <c r="M803" s="40"/>
      <c r="N803" s="40"/>
    </row>
    <row r="804">
      <c r="C804" s="43"/>
      <c r="D804" s="44"/>
      <c r="L804" s="40"/>
      <c r="M804" s="40"/>
      <c r="N804" s="40"/>
    </row>
    <row r="805">
      <c r="C805" s="43"/>
      <c r="D805" s="44"/>
      <c r="L805" s="40"/>
      <c r="M805" s="40"/>
      <c r="N805" s="40"/>
    </row>
    <row r="806">
      <c r="C806" s="43"/>
      <c r="D806" s="44"/>
      <c r="L806" s="40"/>
      <c r="M806" s="40"/>
      <c r="N806" s="40"/>
    </row>
    <row r="807">
      <c r="C807" s="43"/>
      <c r="D807" s="44"/>
      <c r="L807" s="40"/>
      <c r="M807" s="40"/>
      <c r="N807" s="40"/>
    </row>
    <row r="808">
      <c r="C808" s="43"/>
      <c r="D808" s="44"/>
      <c r="L808" s="40"/>
      <c r="M808" s="40"/>
      <c r="N808" s="40"/>
    </row>
    <row r="809">
      <c r="C809" s="43"/>
      <c r="D809" s="44"/>
      <c r="L809" s="40"/>
      <c r="M809" s="40"/>
      <c r="N809" s="40"/>
    </row>
    <row r="810">
      <c r="C810" s="43"/>
      <c r="D810" s="44"/>
      <c r="L810" s="40"/>
      <c r="M810" s="40"/>
      <c r="N810" s="40"/>
    </row>
    <row r="811">
      <c r="C811" s="43"/>
      <c r="D811" s="44"/>
      <c r="L811" s="40"/>
      <c r="M811" s="40"/>
      <c r="N811" s="40"/>
    </row>
    <row r="812">
      <c r="C812" s="43"/>
      <c r="D812" s="44"/>
      <c r="L812" s="40"/>
      <c r="M812" s="40"/>
      <c r="N812" s="40"/>
    </row>
    <row r="813">
      <c r="C813" s="43"/>
      <c r="D813" s="44"/>
      <c r="L813" s="40"/>
      <c r="M813" s="40"/>
      <c r="N813" s="40"/>
    </row>
    <row r="814">
      <c r="C814" s="43"/>
      <c r="D814" s="44"/>
      <c r="L814" s="40"/>
      <c r="M814" s="40"/>
      <c r="N814" s="40"/>
    </row>
    <row r="815">
      <c r="C815" s="43"/>
      <c r="D815" s="44"/>
      <c r="L815" s="40"/>
      <c r="M815" s="40"/>
      <c r="N815" s="40"/>
    </row>
    <row r="816">
      <c r="C816" s="43"/>
      <c r="D816" s="44"/>
      <c r="L816" s="40"/>
      <c r="M816" s="40"/>
      <c r="N816" s="40"/>
    </row>
    <row r="817">
      <c r="C817" s="43"/>
      <c r="D817" s="44"/>
      <c r="L817" s="40"/>
      <c r="M817" s="40"/>
      <c r="N817" s="40"/>
    </row>
    <row r="818">
      <c r="C818" s="43"/>
      <c r="D818" s="44"/>
      <c r="L818" s="40"/>
      <c r="M818" s="40"/>
      <c r="N818" s="40"/>
    </row>
    <row r="819">
      <c r="C819" s="43"/>
      <c r="D819" s="44"/>
      <c r="L819" s="40"/>
      <c r="M819" s="40"/>
      <c r="N819" s="40"/>
    </row>
    <row r="820">
      <c r="C820" s="43"/>
      <c r="D820" s="44"/>
      <c r="L820" s="40"/>
      <c r="M820" s="40"/>
      <c r="N820" s="40"/>
    </row>
    <row r="821">
      <c r="C821" s="43"/>
      <c r="D821" s="44"/>
      <c r="L821" s="40"/>
      <c r="M821" s="40"/>
      <c r="N821" s="40"/>
    </row>
    <row r="822">
      <c r="C822" s="43"/>
      <c r="D822" s="44"/>
      <c r="L822" s="40"/>
      <c r="M822" s="40"/>
      <c r="N822" s="40"/>
    </row>
    <row r="823">
      <c r="C823" s="43"/>
      <c r="D823" s="44"/>
      <c r="L823" s="40"/>
      <c r="M823" s="40"/>
      <c r="N823" s="40"/>
    </row>
    <row r="824">
      <c r="C824" s="43"/>
      <c r="D824" s="44"/>
      <c r="L824" s="40"/>
      <c r="M824" s="40"/>
      <c r="N824" s="40"/>
    </row>
    <row r="825">
      <c r="C825" s="43"/>
      <c r="D825" s="44"/>
      <c r="L825" s="40"/>
      <c r="M825" s="40"/>
      <c r="N825" s="40"/>
    </row>
    <row r="826">
      <c r="C826" s="43"/>
      <c r="D826" s="44"/>
      <c r="L826" s="40"/>
      <c r="M826" s="40"/>
      <c r="N826" s="40"/>
    </row>
    <row r="827">
      <c r="C827" s="43"/>
      <c r="D827" s="44"/>
      <c r="L827" s="40"/>
      <c r="M827" s="40"/>
      <c r="N827" s="40"/>
    </row>
    <row r="828">
      <c r="C828" s="43"/>
      <c r="D828" s="44"/>
      <c r="L828" s="40"/>
      <c r="M828" s="40"/>
      <c r="N828" s="40"/>
    </row>
    <row r="829">
      <c r="C829" s="43"/>
      <c r="D829" s="44"/>
      <c r="L829" s="40"/>
      <c r="M829" s="40"/>
      <c r="N829" s="40"/>
    </row>
    <row r="830">
      <c r="C830" s="43"/>
      <c r="D830" s="44"/>
      <c r="L830" s="40"/>
      <c r="M830" s="40"/>
      <c r="N830" s="40"/>
    </row>
    <row r="831">
      <c r="C831" s="43"/>
      <c r="D831" s="44"/>
      <c r="L831" s="40"/>
      <c r="M831" s="40"/>
      <c r="N831" s="40"/>
    </row>
    <row r="832">
      <c r="C832" s="43"/>
      <c r="D832" s="44"/>
      <c r="L832" s="40"/>
      <c r="M832" s="40"/>
      <c r="N832" s="40"/>
    </row>
    <row r="833">
      <c r="C833" s="43"/>
      <c r="D833" s="44"/>
      <c r="L833" s="40"/>
      <c r="M833" s="40"/>
      <c r="N833" s="40"/>
    </row>
    <row r="834">
      <c r="C834" s="43"/>
      <c r="D834" s="44"/>
      <c r="L834" s="40"/>
      <c r="M834" s="40"/>
      <c r="N834" s="40"/>
    </row>
    <row r="835">
      <c r="C835" s="43"/>
      <c r="D835" s="44"/>
      <c r="L835" s="40"/>
      <c r="M835" s="40"/>
      <c r="N835" s="40"/>
    </row>
    <row r="836">
      <c r="C836" s="43"/>
      <c r="D836" s="44"/>
      <c r="L836" s="40"/>
      <c r="M836" s="40"/>
      <c r="N836" s="40"/>
    </row>
    <row r="837">
      <c r="C837" s="43"/>
      <c r="D837" s="44"/>
      <c r="L837" s="40"/>
      <c r="M837" s="40"/>
      <c r="N837" s="40"/>
    </row>
    <row r="838">
      <c r="C838" s="43"/>
      <c r="D838" s="44"/>
      <c r="L838" s="40"/>
      <c r="M838" s="40"/>
      <c r="N838" s="40"/>
    </row>
    <row r="839">
      <c r="C839" s="43"/>
      <c r="D839" s="44"/>
      <c r="L839" s="40"/>
      <c r="M839" s="40"/>
      <c r="N839" s="40"/>
    </row>
    <row r="840">
      <c r="C840" s="43"/>
      <c r="D840" s="44"/>
      <c r="L840" s="40"/>
      <c r="M840" s="40"/>
      <c r="N840" s="40"/>
    </row>
    <row r="841">
      <c r="C841" s="43"/>
      <c r="D841" s="44"/>
      <c r="L841" s="40"/>
      <c r="M841" s="40"/>
      <c r="N841" s="40"/>
    </row>
    <row r="842">
      <c r="C842" s="43"/>
      <c r="D842" s="44"/>
      <c r="L842" s="40"/>
      <c r="M842" s="40"/>
      <c r="N842" s="40"/>
    </row>
    <row r="843">
      <c r="C843" s="43"/>
      <c r="D843" s="44"/>
      <c r="L843" s="40"/>
      <c r="M843" s="40"/>
      <c r="N843" s="40"/>
    </row>
    <row r="844">
      <c r="C844" s="43"/>
      <c r="D844" s="44"/>
      <c r="L844" s="40"/>
      <c r="M844" s="40"/>
      <c r="N844" s="40"/>
    </row>
    <row r="845">
      <c r="C845" s="43"/>
      <c r="D845" s="44"/>
      <c r="L845" s="40"/>
      <c r="M845" s="40"/>
      <c r="N845" s="40"/>
    </row>
    <row r="846">
      <c r="C846" s="43"/>
      <c r="D846" s="44"/>
      <c r="L846" s="40"/>
      <c r="M846" s="40"/>
      <c r="N846" s="40"/>
    </row>
    <row r="847">
      <c r="C847" s="43"/>
      <c r="D847" s="44"/>
      <c r="L847" s="40"/>
      <c r="M847" s="40"/>
      <c r="N847" s="40"/>
    </row>
    <row r="848">
      <c r="C848" s="43"/>
      <c r="D848" s="44"/>
      <c r="L848" s="40"/>
      <c r="M848" s="40"/>
      <c r="N848" s="40"/>
    </row>
    <row r="849">
      <c r="C849" s="43"/>
      <c r="D849" s="44"/>
      <c r="L849" s="40"/>
      <c r="M849" s="40"/>
      <c r="N849" s="40"/>
    </row>
    <row r="850">
      <c r="C850" s="43"/>
      <c r="D850" s="44"/>
      <c r="L850" s="40"/>
      <c r="M850" s="40"/>
      <c r="N850" s="40"/>
    </row>
    <row r="851">
      <c r="C851" s="43"/>
      <c r="D851" s="44"/>
      <c r="L851" s="40"/>
      <c r="M851" s="40"/>
      <c r="N851" s="40"/>
    </row>
    <row r="852">
      <c r="C852" s="43"/>
      <c r="D852" s="44"/>
      <c r="L852" s="40"/>
      <c r="M852" s="40"/>
      <c r="N852" s="40"/>
    </row>
    <row r="853">
      <c r="C853" s="43"/>
      <c r="D853" s="44"/>
      <c r="L853" s="40"/>
      <c r="M853" s="40"/>
      <c r="N853" s="40"/>
    </row>
    <row r="854">
      <c r="C854" s="43"/>
      <c r="D854" s="44"/>
      <c r="L854" s="40"/>
      <c r="M854" s="40"/>
      <c r="N854" s="40"/>
    </row>
    <row r="855">
      <c r="C855" s="43"/>
      <c r="D855" s="44"/>
      <c r="L855" s="40"/>
      <c r="M855" s="40"/>
      <c r="N855" s="40"/>
    </row>
    <row r="856">
      <c r="C856" s="43"/>
      <c r="D856" s="44"/>
      <c r="L856" s="40"/>
      <c r="M856" s="40"/>
      <c r="N856" s="40"/>
    </row>
    <row r="857">
      <c r="C857" s="43"/>
      <c r="D857" s="44"/>
      <c r="L857" s="40"/>
      <c r="M857" s="40"/>
      <c r="N857" s="40"/>
    </row>
    <row r="858">
      <c r="C858" s="43"/>
      <c r="D858" s="44"/>
      <c r="L858" s="40"/>
      <c r="M858" s="40"/>
      <c r="N858" s="40"/>
    </row>
    <row r="859">
      <c r="C859" s="43"/>
      <c r="D859" s="44"/>
      <c r="L859" s="40"/>
      <c r="M859" s="40"/>
      <c r="N859" s="40"/>
    </row>
    <row r="860">
      <c r="C860" s="43"/>
      <c r="D860" s="44"/>
      <c r="L860" s="40"/>
      <c r="M860" s="40"/>
      <c r="N860" s="40"/>
    </row>
    <row r="861">
      <c r="C861" s="43"/>
      <c r="D861" s="44"/>
      <c r="L861" s="40"/>
      <c r="M861" s="40"/>
      <c r="N861" s="40"/>
    </row>
    <row r="862">
      <c r="C862" s="43"/>
      <c r="D862" s="44"/>
      <c r="L862" s="40"/>
      <c r="M862" s="40"/>
      <c r="N862" s="40"/>
    </row>
    <row r="863">
      <c r="C863" s="43"/>
      <c r="D863" s="44"/>
      <c r="L863" s="40"/>
      <c r="M863" s="40"/>
      <c r="N863" s="40"/>
    </row>
    <row r="864">
      <c r="C864" s="43"/>
      <c r="D864" s="44"/>
      <c r="L864" s="40"/>
      <c r="M864" s="40"/>
      <c r="N864" s="40"/>
    </row>
    <row r="865">
      <c r="C865" s="43"/>
      <c r="D865" s="44"/>
      <c r="L865" s="40"/>
      <c r="M865" s="40"/>
      <c r="N865" s="40"/>
    </row>
    <row r="866">
      <c r="C866" s="43"/>
      <c r="D866" s="44"/>
      <c r="L866" s="40"/>
      <c r="M866" s="40"/>
      <c r="N866" s="40"/>
    </row>
    <row r="867">
      <c r="C867" s="43"/>
      <c r="D867" s="44"/>
      <c r="L867" s="40"/>
      <c r="M867" s="40"/>
      <c r="N867" s="40"/>
    </row>
    <row r="868">
      <c r="C868" s="43"/>
      <c r="D868" s="44"/>
      <c r="L868" s="40"/>
      <c r="M868" s="40"/>
      <c r="N868" s="40"/>
    </row>
    <row r="869">
      <c r="C869" s="43"/>
      <c r="D869" s="44"/>
      <c r="L869" s="40"/>
      <c r="M869" s="40"/>
      <c r="N869" s="40"/>
    </row>
    <row r="870">
      <c r="C870" s="43"/>
      <c r="D870" s="44"/>
      <c r="L870" s="40"/>
      <c r="M870" s="40"/>
      <c r="N870" s="40"/>
    </row>
    <row r="871">
      <c r="C871" s="43"/>
      <c r="D871" s="44"/>
      <c r="L871" s="40"/>
      <c r="M871" s="40"/>
      <c r="N871" s="40"/>
    </row>
    <row r="872">
      <c r="C872" s="43"/>
      <c r="D872" s="44"/>
      <c r="L872" s="40"/>
      <c r="M872" s="40"/>
      <c r="N872" s="40"/>
    </row>
    <row r="873">
      <c r="C873" s="43"/>
      <c r="D873" s="44"/>
      <c r="L873" s="40"/>
      <c r="M873" s="40"/>
      <c r="N873" s="40"/>
    </row>
    <row r="874">
      <c r="C874" s="43"/>
      <c r="D874" s="44"/>
      <c r="L874" s="40"/>
      <c r="M874" s="40"/>
      <c r="N874" s="40"/>
    </row>
    <row r="875">
      <c r="C875" s="43"/>
      <c r="D875" s="44"/>
      <c r="L875" s="40"/>
      <c r="M875" s="40"/>
      <c r="N875" s="40"/>
    </row>
    <row r="876">
      <c r="C876" s="43"/>
      <c r="D876" s="44"/>
      <c r="L876" s="40"/>
      <c r="M876" s="40"/>
      <c r="N876" s="40"/>
    </row>
    <row r="877">
      <c r="C877" s="43"/>
      <c r="D877" s="44"/>
      <c r="L877" s="40"/>
      <c r="M877" s="40"/>
      <c r="N877" s="40"/>
    </row>
    <row r="878">
      <c r="C878" s="43"/>
      <c r="D878" s="44"/>
      <c r="L878" s="40"/>
      <c r="M878" s="40"/>
      <c r="N878" s="40"/>
    </row>
    <row r="879">
      <c r="C879" s="43"/>
      <c r="D879" s="44"/>
      <c r="L879" s="40"/>
      <c r="M879" s="40"/>
      <c r="N879" s="40"/>
    </row>
    <row r="880">
      <c r="C880" s="43"/>
      <c r="D880" s="44"/>
      <c r="L880" s="40"/>
      <c r="M880" s="40"/>
      <c r="N880" s="40"/>
    </row>
    <row r="881">
      <c r="C881" s="43"/>
      <c r="D881" s="44"/>
      <c r="L881" s="40"/>
      <c r="M881" s="40"/>
      <c r="N881" s="40"/>
    </row>
    <row r="882">
      <c r="C882" s="43"/>
      <c r="D882" s="44"/>
      <c r="L882" s="40"/>
      <c r="M882" s="40"/>
      <c r="N882" s="40"/>
    </row>
    <row r="883">
      <c r="C883" s="43"/>
      <c r="D883" s="44"/>
      <c r="L883" s="40"/>
      <c r="M883" s="40"/>
      <c r="N883" s="40"/>
    </row>
    <row r="884">
      <c r="C884" s="43"/>
      <c r="D884" s="44"/>
      <c r="L884" s="40"/>
      <c r="M884" s="40"/>
      <c r="N884" s="40"/>
    </row>
    <row r="885">
      <c r="C885" s="43"/>
      <c r="D885" s="44"/>
      <c r="L885" s="40"/>
      <c r="M885" s="40"/>
      <c r="N885" s="40"/>
    </row>
    <row r="886">
      <c r="C886" s="43"/>
      <c r="D886" s="44"/>
      <c r="L886" s="40"/>
      <c r="M886" s="40"/>
      <c r="N886" s="40"/>
    </row>
    <row r="887">
      <c r="C887" s="43"/>
      <c r="D887" s="44"/>
      <c r="L887" s="40"/>
      <c r="M887" s="40"/>
      <c r="N887" s="40"/>
    </row>
    <row r="888">
      <c r="C888" s="43"/>
      <c r="D888" s="44"/>
      <c r="L888" s="40"/>
      <c r="M888" s="40"/>
      <c r="N888" s="40"/>
    </row>
    <row r="889">
      <c r="C889" s="43"/>
      <c r="D889" s="44"/>
      <c r="L889" s="40"/>
      <c r="M889" s="40"/>
      <c r="N889" s="40"/>
    </row>
    <row r="890">
      <c r="C890" s="43"/>
      <c r="D890" s="44"/>
      <c r="L890" s="40"/>
      <c r="M890" s="40"/>
      <c r="N890" s="40"/>
    </row>
    <row r="891">
      <c r="C891" s="43"/>
      <c r="D891" s="44"/>
      <c r="L891" s="40"/>
      <c r="M891" s="40"/>
      <c r="N891" s="40"/>
    </row>
    <row r="892">
      <c r="C892" s="43"/>
      <c r="D892" s="44"/>
      <c r="L892" s="40"/>
      <c r="M892" s="40"/>
      <c r="N892" s="40"/>
    </row>
    <row r="893">
      <c r="C893" s="43"/>
      <c r="D893" s="44"/>
      <c r="L893" s="40"/>
      <c r="M893" s="40"/>
      <c r="N893" s="40"/>
    </row>
    <row r="894">
      <c r="C894" s="43"/>
      <c r="D894" s="44"/>
      <c r="L894" s="40"/>
      <c r="M894" s="40"/>
      <c r="N894" s="40"/>
    </row>
    <row r="895">
      <c r="C895" s="43"/>
      <c r="D895" s="44"/>
      <c r="L895" s="40"/>
      <c r="M895" s="40"/>
      <c r="N895" s="40"/>
    </row>
    <row r="896">
      <c r="C896" s="43"/>
      <c r="D896" s="44"/>
      <c r="L896" s="40"/>
      <c r="M896" s="40"/>
      <c r="N896" s="40"/>
    </row>
    <row r="897">
      <c r="C897" s="43"/>
      <c r="D897" s="44"/>
      <c r="L897" s="40"/>
      <c r="M897" s="40"/>
      <c r="N897" s="40"/>
    </row>
    <row r="898">
      <c r="C898" s="43"/>
      <c r="D898" s="44"/>
      <c r="L898" s="40"/>
      <c r="M898" s="40"/>
      <c r="N898" s="40"/>
    </row>
    <row r="899">
      <c r="C899" s="43"/>
      <c r="D899" s="44"/>
      <c r="L899" s="40"/>
      <c r="M899" s="40"/>
      <c r="N899" s="40"/>
    </row>
    <row r="900">
      <c r="C900" s="43"/>
      <c r="D900" s="44"/>
      <c r="L900" s="40"/>
      <c r="M900" s="40"/>
      <c r="N900" s="40"/>
    </row>
    <row r="901">
      <c r="C901" s="43"/>
      <c r="D901" s="44"/>
      <c r="L901" s="40"/>
      <c r="M901" s="40"/>
      <c r="N901" s="40"/>
    </row>
    <row r="902">
      <c r="C902" s="43"/>
      <c r="D902" s="44"/>
      <c r="L902" s="40"/>
      <c r="M902" s="40"/>
      <c r="N902" s="40"/>
    </row>
    <row r="903">
      <c r="C903" s="43"/>
      <c r="D903" s="44"/>
      <c r="L903" s="40"/>
      <c r="M903" s="40"/>
      <c r="N903" s="40"/>
    </row>
    <row r="904">
      <c r="C904" s="43"/>
      <c r="D904" s="44"/>
      <c r="L904" s="40"/>
      <c r="M904" s="40"/>
      <c r="N904" s="40"/>
    </row>
    <row r="905">
      <c r="C905" s="43"/>
      <c r="D905" s="44"/>
      <c r="L905" s="40"/>
      <c r="M905" s="40"/>
      <c r="N905" s="40"/>
    </row>
    <row r="906">
      <c r="C906" s="43"/>
      <c r="D906" s="44"/>
      <c r="L906" s="40"/>
      <c r="M906" s="40"/>
      <c r="N906" s="40"/>
    </row>
    <row r="907">
      <c r="C907" s="43"/>
      <c r="D907" s="44"/>
      <c r="L907" s="40"/>
      <c r="M907" s="40"/>
      <c r="N907" s="40"/>
    </row>
    <row r="908">
      <c r="C908" s="43"/>
      <c r="D908" s="44"/>
      <c r="L908" s="40"/>
      <c r="M908" s="40"/>
      <c r="N908" s="40"/>
    </row>
    <row r="909">
      <c r="C909" s="43"/>
      <c r="D909" s="44"/>
      <c r="L909" s="40"/>
      <c r="M909" s="40"/>
      <c r="N909" s="40"/>
    </row>
    <row r="910">
      <c r="C910" s="43"/>
      <c r="D910" s="44"/>
      <c r="L910" s="40"/>
      <c r="M910" s="40"/>
      <c r="N910" s="40"/>
    </row>
    <row r="911">
      <c r="C911" s="43"/>
      <c r="D911" s="44"/>
      <c r="L911" s="40"/>
      <c r="M911" s="40"/>
      <c r="N911" s="40"/>
    </row>
    <row r="912">
      <c r="C912" s="43"/>
      <c r="D912" s="44"/>
      <c r="L912" s="40"/>
      <c r="M912" s="40"/>
      <c r="N912" s="40"/>
    </row>
    <row r="913">
      <c r="C913" s="43"/>
      <c r="D913" s="44"/>
      <c r="L913" s="40"/>
      <c r="M913" s="40"/>
      <c r="N913" s="40"/>
    </row>
    <row r="914">
      <c r="C914" s="43"/>
      <c r="D914" s="44"/>
      <c r="L914" s="40"/>
      <c r="M914" s="40"/>
      <c r="N914" s="40"/>
    </row>
    <row r="915">
      <c r="C915" s="43"/>
      <c r="D915" s="44"/>
      <c r="L915" s="40"/>
      <c r="M915" s="40"/>
      <c r="N915" s="40"/>
    </row>
    <row r="916">
      <c r="C916" s="43"/>
      <c r="D916" s="44"/>
      <c r="L916" s="40"/>
      <c r="M916" s="40"/>
      <c r="N916" s="40"/>
    </row>
    <row r="917">
      <c r="C917" s="43"/>
      <c r="D917" s="44"/>
      <c r="L917" s="40"/>
      <c r="M917" s="40"/>
      <c r="N917" s="40"/>
    </row>
    <row r="918">
      <c r="C918" s="43"/>
      <c r="D918" s="44"/>
      <c r="L918" s="40"/>
      <c r="M918" s="40"/>
      <c r="N918" s="40"/>
    </row>
    <row r="919">
      <c r="C919" s="43"/>
      <c r="D919" s="44"/>
      <c r="L919" s="40"/>
      <c r="M919" s="40"/>
      <c r="N919" s="40"/>
    </row>
    <row r="920">
      <c r="C920" s="43"/>
      <c r="D920" s="44"/>
      <c r="L920" s="40"/>
      <c r="M920" s="40"/>
      <c r="N920" s="40"/>
    </row>
    <row r="921">
      <c r="C921" s="43"/>
      <c r="D921" s="44"/>
      <c r="L921" s="40"/>
      <c r="M921" s="40"/>
      <c r="N921" s="40"/>
    </row>
    <row r="922">
      <c r="C922" s="43"/>
      <c r="D922" s="44"/>
      <c r="L922" s="40"/>
      <c r="M922" s="40"/>
      <c r="N922" s="40"/>
    </row>
    <row r="923">
      <c r="C923" s="43"/>
      <c r="D923" s="44"/>
      <c r="L923" s="40"/>
      <c r="M923" s="40"/>
      <c r="N923" s="40"/>
    </row>
    <row r="924">
      <c r="C924" s="43"/>
      <c r="D924" s="44"/>
      <c r="L924" s="40"/>
      <c r="M924" s="40"/>
      <c r="N924" s="40"/>
    </row>
    <row r="925">
      <c r="C925" s="43"/>
      <c r="D925" s="44"/>
      <c r="L925" s="40"/>
      <c r="M925" s="40"/>
      <c r="N925" s="40"/>
    </row>
    <row r="926">
      <c r="C926" s="43"/>
      <c r="D926" s="44"/>
      <c r="L926" s="40"/>
      <c r="M926" s="40"/>
      <c r="N926" s="40"/>
    </row>
    <row r="927">
      <c r="C927" s="43"/>
      <c r="D927" s="44"/>
      <c r="L927" s="40"/>
      <c r="M927" s="40"/>
      <c r="N927" s="40"/>
    </row>
    <row r="928">
      <c r="C928" s="43"/>
      <c r="D928" s="44"/>
      <c r="L928" s="40"/>
      <c r="M928" s="40"/>
      <c r="N928" s="40"/>
    </row>
    <row r="929">
      <c r="C929" s="43"/>
      <c r="D929" s="44"/>
      <c r="L929" s="40"/>
      <c r="M929" s="40"/>
      <c r="N929" s="40"/>
    </row>
    <row r="930">
      <c r="C930" s="43"/>
      <c r="D930" s="44"/>
      <c r="L930" s="40"/>
      <c r="M930" s="40"/>
      <c r="N930" s="40"/>
    </row>
    <row r="931">
      <c r="C931" s="43"/>
      <c r="D931" s="44"/>
      <c r="L931" s="40"/>
      <c r="M931" s="40"/>
      <c r="N931" s="40"/>
    </row>
    <row r="932">
      <c r="C932" s="43"/>
      <c r="D932" s="44"/>
      <c r="L932" s="40"/>
      <c r="M932" s="40"/>
      <c r="N932" s="40"/>
    </row>
    <row r="933">
      <c r="C933" s="43"/>
      <c r="D933" s="44"/>
      <c r="L933" s="40"/>
      <c r="M933" s="40"/>
      <c r="N933" s="40"/>
    </row>
    <row r="934">
      <c r="C934" s="43"/>
      <c r="D934" s="44"/>
      <c r="L934" s="40"/>
      <c r="M934" s="40"/>
      <c r="N934" s="40"/>
    </row>
    <row r="935">
      <c r="C935" s="43"/>
      <c r="D935" s="44"/>
      <c r="L935" s="40"/>
      <c r="M935" s="40"/>
      <c r="N935" s="40"/>
    </row>
    <row r="936">
      <c r="C936" s="43"/>
      <c r="D936" s="44"/>
      <c r="L936" s="40"/>
      <c r="M936" s="40"/>
      <c r="N936" s="40"/>
    </row>
    <row r="937">
      <c r="C937" s="43"/>
      <c r="D937" s="44"/>
      <c r="L937" s="40"/>
      <c r="M937" s="40"/>
      <c r="N937" s="40"/>
    </row>
    <row r="938">
      <c r="C938" s="43"/>
      <c r="D938" s="44"/>
      <c r="L938" s="40"/>
      <c r="M938" s="40"/>
      <c r="N938" s="40"/>
    </row>
    <row r="939">
      <c r="C939" s="43"/>
      <c r="D939" s="44"/>
      <c r="L939" s="40"/>
      <c r="M939" s="40"/>
      <c r="N939" s="40"/>
    </row>
    <row r="940">
      <c r="C940" s="43"/>
      <c r="D940" s="44"/>
      <c r="L940" s="40"/>
      <c r="M940" s="40"/>
      <c r="N940" s="40"/>
    </row>
    <row r="941">
      <c r="C941" s="43"/>
      <c r="D941" s="44"/>
      <c r="L941" s="40"/>
      <c r="M941" s="40"/>
      <c r="N941" s="40"/>
    </row>
    <row r="942">
      <c r="C942" s="43"/>
      <c r="D942" s="44"/>
      <c r="L942" s="40"/>
      <c r="M942" s="40"/>
      <c r="N942" s="40"/>
    </row>
    <row r="943">
      <c r="C943" s="43"/>
      <c r="D943" s="44"/>
      <c r="L943" s="40"/>
      <c r="M943" s="40"/>
      <c r="N943" s="40"/>
    </row>
    <row r="944">
      <c r="C944" s="43"/>
      <c r="D944" s="44"/>
      <c r="L944" s="40"/>
      <c r="M944" s="40"/>
      <c r="N944" s="40"/>
    </row>
    <row r="945">
      <c r="C945" s="43"/>
      <c r="D945" s="44"/>
      <c r="L945" s="40"/>
      <c r="M945" s="40"/>
      <c r="N945" s="40"/>
    </row>
    <row r="946">
      <c r="C946" s="43"/>
      <c r="D946" s="44"/>
      <c r="L946" s="40"/>
      <c r="M946" s="40"/>
      <c r="N946" s="40"/>
    </row>
    <row r="947">
      <c r="C947" s="43"/>
      <c r="D947" s="44"/>
      <c r="L947" s="40"/>
      <c r="M947" s="40"/>
      <c r="N947" s="40"/>
    </row>
    <row r="948">
      <c r="C948" s="43"/>
      <c r="D948" s="44"/>
      <c r="L948" s="40"/>
      <c r="M948" s="40"/>
      <c r="N948" s="40"/>
    </row>
    <row r="949">
      <c r="C949" s="43"/>
      <c r="D949" s="44"/>
      <c r="L949" s="40"/>
      <c r="M949" s="40"/>
      <c r="N949" s="40"/>
    </row>
    <row r="950">
      <c r="C950" s="43"/>
      <c r="D950" s="44"/>
      <c r="L950" s="40"/>
      <c r="M950" s="40"/>
      <c r="N950" s="40"/>
    </row>
    <row r="951">
      <c r="C951" s="43"/>
      <c r="D951" s="44"/>
      <c r="L951" s="40"/>
      <c r="M951" s="40"/>
      <c r="N951" s="40"/>
    </row>
    <row r="952">
      <c r="C952" s="43"/>
      <c r="D952" s="44"/>
      <c r="L952" s="40"/>
      <c r="M952" s="40"/>
      <c r="N952" s="40"/>
    </row>
    <row r="953">
      <c r="C953" s="43"/>
      <c r="D953" s="44"/>
      <c r="L953" s="40"/>
      <c r="M953" s="40"/>
      <c r="N953" s="40"/>
    </row>
    <row r="954">
      <c r="C954" s="43"/>
      <c r="D954" s="44"/>
      <c r="L954" s="40"/>
      <c r="M954" s="40"/>
      <c r="N954" s="40"/>
    </row>
    <row r="955">
      <c r="C955" s="43"/>
      <c r="D955" s="44"/>
      <c r="L955" s="40"/>
      <c r="M955" s="40"/>
      <c r="N955" s="40"/>
    </row>
    <row r="956">
      <c r="C956" s="43"/>
      <c r="D956" s="44"/>
      <c r="L956" s="40"/>
      <c r="M956" s="40"/>
      <c r="N956" s="40"/>
    </row>
    <row r="957">
      <c r="C957" s="43"/>
      <c r="D957" s="44"/>
      <c r="L957" s="40"/>
      <c r="M957" s="40"/>
      <c r="N957" s="40"/>
    </row>
    <row r="958">
      <c r="C958" s="43"/>
      <c r="D958" s="44"/>
      <c r="L958" s="40"/>
      <c r="M958" s="40"/>
      <c r="N958" s="40"/>
    </row>
    <row r="959">
      <c r="C959" s="43"/>
      <c r="D959" s="44"/>
      <c r="L959" s="40"/>
      <c r="M959" s="40"/>
      <c r="N959" s="40"/>
    </row>
    <row r="960">
      <c r="C960" s="43"/>
      <c r="D960" s="44"/>
      <c r="L960" s="40"/>
      <c r="M960" s="40"/>
      <c r="N960" s="40"/>
    </row>
    <row r="961">
      <c r="C961" s="43"/>
      <c r="D961" s="44"/>
      <c r="L961" s="40"/>
      <c r="M961" s="40"/>
      <c r="N961" s="40"/>
    </row>
    <row r="962">
      <c r="C962" s="43"/>
      <c r="D962" s="44"/>
      <c r="L962" s="40"/>
      <c r="M962" s="40"/>
      <c r="N962" s="40"/>
    </row>
    <row r="963">
      <c r="C963" s="43"/>
      <c r="D963" s="44"/>
      <c r="L963" s="40"/>
      <c r="M963" s="40"/>
      <c r="N963" s="40"/>
    </row>
    <row r="964">
      <c r="C964" s="43"/>
      <c r="D964" s="44"/>
      <c r="L964" s="40"/>
      <c r="M964" s="40"/>
      <c r="N964" s="40"/>
    </row>
    <row r="965">
      <c r="C965" s="43"/>
      <c r="D965" s="44"/>
      <c r="L965" s="40"/>
      <c r="M965" s="40"/>
      <c r="N965" s="40"/>
    </row>
    <row r="966">
      <c r="C966" s="43"/>
      <c r="D966" s="44"/>
      <c r="L966" s="40"/>
      <c r="M966" s="40"/>
      <c r="N966" s="40"/>
    </row>
    <row r="967">
      <c r="C967" s="43"/>
      <c r="D967" s="44"/>
      <c r="L967" s="40"/>
      <c r="M967" s="40"/>
      <c r="N967" s="40"/>
    </row>
    <row r="968">
      <c r="C968" s="43"/>
      <c r="D968" s="44"/>
      <c r="L968" s="40"/>
      <c r="M968" s="40"/>
      <c r="N968" s="40"/>
    </row>
    <row r="969">
      <c r="C969" s="43"/>
      <c r="D969" s="44"/>
      <c r="L969" s="40"/>
      <c r="M969" s="40"/>
      <c r="N969" s="40"/>
    </row>
    <row r="970">
      <c r="C970" s="43"/>
      <c r="D970" s="44"/>
      <c r="L970" s="40"/>
      <c r="M970" s="40"/>
      <c r="N970" s="40"/>
    </row>
    <row r="971">
      <c r="C971" s="43"/>
      <c r="D971" s="44"/>
      <c r="L971" s="40"/>
      <c r="M971" s="40"/>
      <c r="N971" s="40"/>
    </row>
    <row r="972">
      <c r="C972" s="43"/>
      <c r="D972" s="44"/>
      <c r="L972" s="40"/>
      <c r="M972" s="40"/>
      <c r="N972" s="40"/>
    </row>
    <row r="973">
      <c r="C973" s="43"/>
      <c r="D973" s="44"/>
      <c r="L973" s="40"/>
      <c r="M973" s="40"/>
      <c r="N973" s="40"/>
    </row>
    <row r="974">
      <c r="C974" s="43"/>
      <c r="D974" s="44"/>
      <c r="L974" s="40"/>
      <c r="M974" s="40"/>
      <c r="N974" s="40"/>
    </row>
    <row r="975">
      <c r="C975" s="43"/>
      <c r="D975" s="44"/>
      <c r="L975" s="40"/>
      <c r="M975" s="40"/>
      <c r="N975" s="40"/>
    </row>
    <row r="976">
      <c r="C976" s="43"/>
      <c r="D976" s="44"/>
      <c r="L976" s="40"/>
      <c r="M976" s="40"/>
      <c r="N976" s="40"/>
    </row>
    <row r="977">
      <c r="C977" s="43"/>
      <c r="D977" s="44"/>
      <c r="L977" s="40"/>
      <c r="M977" s="40"/>
      <c r="N977" s="40"/>
    </row>
    <row r="978">
      <c r="C978" s="43"/>
      <c r="D978" s="44"/>
      <c r="L978" s="40"/>
      <c r="M978" s="40"/>
      <c r="N978" s="40"/>
    </row>
    <row r="979">
      <c r="C979" s="43"/>
      <c r="D979" s="44"/>
      <c r="L979" s="40"/>
      <c r="M979" s="40"/>
      <c r="N979" s="40"/>
    </row>
    <row r="980">
      <c r="C980" s="43"/>
      <c r="D980" s="44"/>
      <c r="L980" s="40"/>
      <c r="M980" s="40"/>
      <c r="N980" s="40"/>
    </row>
    <row r="981">
      <c r="C981" s="43"/>
      <c r="D981" s="44"/>
      <c r="L981" s="40"/>
      <c r="M981" s="40"/>
      <c r="N981" s="40"/>
    </row>
    <row r="982">
      <c r="C982" s="43"/>
      <c r="D982" s="44"/>
      <c r="L982" s="40"/>
      <c r="M982" s="40"/>
      <c r="N982" s="40"/>
    </row>
    <row r="983">
      <c r="C983" s="43"/>
      <c r="D983" s="44"/>
      <c r="L983" s="40"/>
      <c r="M983" s="40"/>
      <c r="N983" s="40"/>
    </row>
    <row r="984">
      <c r="C984" s="43"/>
      <c r="D984" s="44"/>
      <c r="L984" s="40"/>
      <c r="M984" s="40"/>
      <c r="N984" s="40"/>
    </row>
    <row r="985">
      <c r="C985" s="43"/>
      <c r="D985" s="44"/>
      <c r="L985" s="40"/>
      <c r="M985" s="40"/>
      <c r="N985" s="40"/>
    </row>
    <row r="986">
      <c r="C986" s="43"/>
      <c r="D986" s="44"/>
      <c r="L986" s="40"/>
      <c r="M986" s="40"/>
      <c r="N986" s="40"/>
    </row>
    <row r="987">
      <c r="C987" s="43"/>
      <c r="D987" s="44"/>
      <c r="L987" s="40"/>
      <c r="M987" s="40"/>
      <c r="N987" s="40"/>
    </row>
    <row r="988">
      <c r="C988" s="43"/>
      <c r="D988" s="44"/>
      <c r="L988" s="40"/>
      <c r="M988" s="40"/>
      <c r="N988" s="40"/>
    </row>
    <row r="989">
      <c r="C989" s="43"/>
      <c r="D989" s="44"/>
      <c r="L989" s="40"/>
      <c r="M989" s="40"/>
      <c r="N989" s="40"/>
    </row>
    <row r="990">
      <c r="C990" s="43"/>
      <c r="D990" s="44"/>
      <c r="L990" s="40"/>
      <c r="M990" s="40"/>
      <c r="N990" s="40"/>
    </row>
    <row r="991">
      <c r="C991" s="43"/>
      <c r="D991" s="44"/>
      <c r="L991" s="40"/>
      <c r="M991" s="40"/>
      <c r="N991" s="40"/>
    </row>
    <row r="992">
      <c r="C992" s="43"/>
      <c r="D992" s="44"/>
      <c r="L992" s="40"/>
      <c r="M992" s="40"/>
      <c r="N992" s="40"/>
    </row>
    <row r="993">
      <c r="C993" s="43"/>
      <c r="D993" s="44"/>
      <c r="L993" s="40"/>
      <c r="M993" s="40"/>
      <c r="N993" s="40"/>
    </row>
    <row r="994">
      <c r="C994" s="43"/>
      <c r="D994" s="44"/>
      <c r="L994" s="40"/>
      <c r="M994" s="40"/>
      <c r="N994" s="40"/>
    </row>
    <row r="995">
      <c r="C995" s="43"/>
      <c r="D995" s="44"/>
      <c r="L995" s="40"/>
      <c r="M995" s="40"/>
      <c r="N995" s="40"/>
    </row>
    <row r="996">
      <c r="C996" s="43"/>
      <c r="D996" s="44"/>
      <c r="L996" s="40"/>
      <c r="M996" s="40"/>
      <c r="N996" s="40"/>
    </row>
    <row r="997">
      <c r="C997" s="43"/>
      <c r="D997" s="44"/>
      <c r="L997" s="40"/>
      <c r="M997" s="40"/>
      <c r="N997" s="40"/>
    </row>
    <row r="998">
      <c r="C998" s="43"/>
      <c r="D998" s="44"/>
      <c r="L998" s="40"/>
      <c r="M998" s="40"/>
      <c r="N998" s="40"/>
    </row>
    <row r="999">
      <c r="C999" s="43"/>
      <c r="D999" s="44"/>
      <c r="L999" s="40"/>
      <c r="M999" s="40"/>
      <c r="N999" s="40"/>
    </row>
    <row r="1000">
      <c r="C1000" s="43"/>
      <c r="D1000" s="44"/>
      <c r="L1000" s="40"/>
      <c r="M1000" s="40"/>
      <c r="N1000" s="40"/>
    </row>
    <row r="1001">
      <c r="C1001" s="43"/>
      <c r="D1001" s="44"/>
      <c r="L1001" s="40"/>
      <c r="M1001" s="40"/>
      <c r="N1001" s="40"/>
    </row>
  </sheetData>
  <mergeCells count="1">
    <mergeCell ref="D3:J3"/>
  </mergeCells>
  <hyperlinks>
    <hyperlink r:id="rId1" ref="L4"/>
    <hyperlink r:id="rId2" ref="N4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57" t="s">
        <v>79</v>
      </c>
      <c r="K1" s="6"/>
      <c r="L1" s="6"/>
      <c r="M1" s="6"/>
      <c r="N1" s="6"/>
    </row>
    <row r="2">
      <c r="A2" s="1"/>
      <c r="B2" s="2" t="s">
        <v>0</v>
      </c>
      <c r="C2" s="3">
        <f>COUNTIF(B5:B1005,"?*")</f>
        <v>2</v>
      </c>
      <c r="D2" s="3">
        <f>COUNTIF(D5:J1005,"?*")</f>
        <v>2</v>
      </c>
      <c r="E2" s="4">
        <f>C2+D2</f>
        <v>4</v>
      </c>
      <c r="F2" s="5"/>
      <c r="G2" s="5"/>
      <c r="H2" s="5"/>
      <c r="I2" s="5"/>
      <c r="J2" s="5"/>
      <c r="K2" s="6"/>
      <c r="L2" s="6"/>
      <c r="M2" s="6"/>
      <c r="N2" s="6"/>
    </row>
    <row r="3">
      <c r="A3" s="1"/>
      <c r="B3" s="8"/>
      <c r="C3" s="3"/>
      <c r="D3" s="5"/>
      <c r="E3" s="5"/>
      <c r="F3" s="5"/>
      <c r="G3" s="5"/>
      <c r="H3" s="5"/>
      <c r="I3" s="5"/>
      <c r="J3" s="5"/>
      <c r="K3" s="6"/>
      <c r="L3" s="6"/>
      <c r="M3" s="6"/>
      <c r="N3" s="6"/>
    </row>
    <row r="4">
      <c r="A4" s="10" t="s">
        <v>2</v>
      </c>
      <c r="B4" s="11" t="s">
        <v>3</v>
      </c>
      <c r="C4" s="12" t="s">
        <v>4</v>
      </c>
      <c r="D4" s="13" t="s">
        <v>5</v>
      </c>
      <c r="E4" s="14"/>
      <c r="F4" s="14"/>
      <c r="G4" s="14"/>
      <c r="H4" s="14"/>
      <c r="I4" s="14"/>
      <c r="J4" s="15"/>
      <c r="K4" s="16" t="s">
        <v>6</v>
      </c>
      <c r="L4" s="16" t="s">
        <v>7</v>
      </c>
      <c r="M4" s="16" t="s">
        <v>8</v>
      </c>
      <c r="N4" s="16" t="s">
        <v>9</v>
      </c>
    </row>
    <row r="5">
      <c r="A5" s="16">
        <v>726.0</v>
      </c>
      <c r="B5" s="19" t="str">
        <f>HYPERLINK("https://leetcode.com/problems/number-of-atoms","Number of Atoms")</f>
        <v>Number of Atoms</v>
      </c>
      <c r="C5" s="12" t="s">
        <v>10</v>
      </c>
      <c r="D5" s="36" t="str">
        <f>HYPERLINK("https://leetcode.com/problems/parse-lisp-expression/","736")</f>
        <v>736</v>
      </c>
      <c r="E5" s="20" t="str">
        <f>HYPERLINK("https://zxi.mytechroad.com/blog/recursion/leetcode-394-decode-string/","394")</f>
        <v>394</v>
      </c>
      <c r="F5" s="24"/>
      <c r="G5" s="24"/>
      <c r="H5" s="24"/>
      <c r="I5" s="24"/>
      <c r="J5" s="24"/>
      <c r="K5" s="27"/>
      <c r="L5" s="27"/>
      <c r="M5" s="27"/>
      <c r="N5" s="27"/>
    </row>
    <row r="6">
      <c r="A6" s="16">
        <v>856.0</v>
      </c>
      <c r="B6" s="19" t="str">
        <f>HYPERLINK("https://leetcode.com/problems/score-of-parentheses/","Score of Parentheses")</f>
        <v>Score of Parentheses</v>
      </c>
      <c r="C6" s="12" t="s">
        <v>10</v>
      </c>
      <c r="D6" s="28"/>
      <c r="E6" s="29"/>
      <c r="F6" s="28"/>
      <c r="G6" s="28"/>
      <c r="H6" s="28"/>
      <c r="I6" s="28"/>
      <c r="J6" s="27"/>
      <c r="K6" s="27"/>
      <c r="L6" s="27"/>
      <c r="M6" s="27"/>
      <c r="N6" s="27"/>
    </row>
    <row r="7">
      <c r="A7" s="27"/>
      <c r="B7" s="38"/>
      <c r="C7" s="12"/>
      <c r="D7" s="29"/>
      <c r="E7" s="28"/>
      <c r="F7" s="28"/>
      <c r="G7" s="29"/>
      <c r="H7" s="28"/>
      <c r="I7" s="28"/>
      <c r="J7" s="27"/>
      <c r="K7" s="27"/>
      <c r="L7" s="27"/>
      <c r="M7" s="27"/>
      <c r="N7" s="27"/>
    </row>
    <row r="8">
      <c r="A8" s="27"/>
      <c r="B8" s="38"/>
      <c r="C8" s="12"/>
      <c r="D8" s="29"/>
      <c r="E8" s="28"/>
      <c r="F8" s="28"/>
      <c r="G8" s="29"/>
      <c r="H8" s="28"/>
      <c r="I8" s="28"/>
      <c r="J8" s="27"/>
      <c r="K8" s="27"/>
      <c r="L8" s="27"/>
      <c r="M8" s="27"/>
      <c r="N8" s="27"/>
    </row>
    <row r="9">
      <c r="A9" s="27"/>
      <c r="B9" s="38"/>
      <c r="C9" s="12"/>
      <c r="D9" s="29"/>
      <c r="E9" s="28"/>
      <c r="F9" s="28"/>
      <c r="G9" s="27"/>
      <c r="H9" s="24"/>
      <c r="I9" s="24"/>
      <c r="J9" s="24"/>
      <c r="K9" s="27"/>
      <c r="L9" s="27"/>
      <c r="M9" s="27"/>
      <c r="N9" s="27"/>
    </row>
    <row r="10">
      <c r="A10" s="27"/>
      <c r="B10" s="38"/>
      <c r="C10" s="12"/>
      <c r="D10" s="29"/>
      <c r="E10" s="28"/>
      <c r="F10" s="27"/>
      <c r="G10" s="24"/>
      <c r="H10" s="24"/>
      <c r="I10" s="24"/>
      <c r="J10" s="24"/>
      <c r="K10" s="11"/>
      <c r="L10" s="27"/>
      <c r="M10" s="27"/>
      <c r="N10" s="27"/>
    </row>
    <row r="11">
      <c r="A11" s="27"/>
      <c r="B11" s="38"/>
      <c r="C11" s="12"/>
      <c r="D11" s="29"/>
      <c r="E11" s="24"/>
      <c r="F11" s="24"/>
      <c r="G11" s="24"/>
      <c r="H11" s="24"/>
      <c r="I11" s="24"/>
      <c r="J11" s="24"/>
      <c r="K11" s="27"/>
      <c r="L11" s="27"/>
      <c r="M11" s="27"/>
      <c r="N11" s="27"/>
    </row>
    <row r="12">
      <c r="A12" s="27"/>
      <c r="B12" s="38"/>
      <c r="C12" s="12"/>
      <c r="D12" s="46"/>
      <c r="E12" s="24"/>
      <c r="F12" s="24"/>
      <c r="G12" s="24"/>
      <c r="H12" s="24"/>
      <c r="I12" s="24"/>
      <c r="J12" s="24"/>
      <c r="K12" s="27"/>
      <c r="L12" s="27"/>
      <c r="M12" s="27"/>
      <c r="N12" s="27"/>
    </row>
    <row r="13">
      <c r="A13" s="27"/>
      <c r="B13" s="38"/>
      <c r="C13" s="12"/>
      <c r="D13" s="28"/>
      <c r="E13" s="28"/>
      <c r="F13" s="28"/>
      <c r="G13" s="27"/>
      <c r="H13" s="27"/>
      <c r="I13" s="24"/>
      <c r="J13" s="24"/>
      <c r="K13" s="27"/>
      <c r="L13" s="27"/>
      <c r="M13" s="27"/>
      <c r="N13" s="27"/>
    </row>
    <row r="14">
      <c r="A14" s="27"/>
      <c r="B14" s="38"/>
      <c r="C14" s="12"/>
      <c r="D14" s="46"/>
      <c r="E14" s="24"/>
      <c r="F14" s="24"/>
      <c r="G14" s="24"/>
      <c r="H14" s="24"/>
      <c r="I14" s="24"/>
      <c r="J14" s="24"/>
      <c r="K14" s="27"/>
      <c r="L14" s="27"/>
      <c r="M14" s="27"/>
      <c r="N14" s="27"/>
    </row>
    <row r="15">
      <c r="B15" s="2"/>
      <c r="C15" s="3"/>
      <c r="D15" s="39"/>
      <c r="E15" s="4"/>
      <c r="F15" s="4"/>
      <c r="G15" s="4"/>
      <c r="H15" s="4"/>
      <c r="I15" s="4"/>
      <c r="J15" s="4"/>
    </row>
    <row r="16">
      <c r="B16" s="2"/>
      <c r="C16" s="3"/>
      <c r="D16" s="41"/>
      <c r="E16" s="4"/>
      <c r="F16" s="4"/>
      <c r="G16" s="4"/>
      <c r="H16" s="4"/>
      <c r="I16" s="4"/>
      <c r="J16" s="4"/>
    </row>
    <row r="17">
      <c r="B17" s="2"/>
      <c r="C17" s="3"/>
      <c r="D17" s="41"/>
      <c r="E17" s="4"/>
      <c r="F17" s="4"/>
      <c r="G17" s="4"/>
      <c r="H17" s="4"/>
      <c r="I17" s="4"/>
      <c r="J17" s="4"/>
    </row>
    <row r="18">
      <c r="B18" s="2"/>
      <c r="C18" s="3"/>
      <c r="D18" s="42"/>
      <c r="E18" s="4"/>
      <c r="F18" s="4"/>
      <c r="G18" s="4"/>
      <c r="H18" s="4"/>
      <c r="I18" s="4"/>
      <c r="J18" s="4"/>
    </row>
    <row r="19">
      <c r="C19" s="43"/>
      <c r="D19" s="44"/>
    </row>
    <row r="20">
      <c r="C20" s="43"/>
      <c r="D20" s="44"/>
    </row>
    <row r="21">
      <c r="C21" s="43"/>
      <c r="D21" s="44"/>
    </row>
    <row r="22">
      <c r="C22" s="43"/>
      <c r="D22" s="44"/>
    </row>
    <row r="23">
      <c r="C23" s="43"/>
      <c r="D23" s="44"/>
    </row>
    <row r="24">
      <c r="C24" s="43"/>
      <c r="D24" s="44"/>
    </row>
    <row r="25">
      <c r="C25" s="43"/>
      <c r="D25" s="44"/>
    </row>
    <row r="26">
      <c r="C26" s="43"/>
      <c r="D26" s="44"/>
    </row>
    <row r="27">
      <c r="C27" s="43"/>
      <c r="D27" s="44"/>
    </row>
    <row r="28">
      <c r="C28" s="43"/>
      <c r="D28" s="44"/>
    </row>
    <row r="29">
      <c r="C29" s="43"/>
      <c r="D29" s="44"/>
    </row>
    <row r="30">
      <c r="C30" s="43"/>
      <c r="D30" s="44"/>
    </row>
    <row r="31">
      <c r="C31" s="43"/>
      <c r="D31" s="44"/>
    </row>
    <row r="32">
      <c r="C32" s="43"/>
      <c r="D32" s="44"/>
    </row>
    <row r="33">
      <c r="C33" s="43"/>
      <c r="D33" s="44"/>
    </row>
    <row r="34">
      <c r="C34" s="43"/>
      <c r="D34" s="44"/>
    </row>
    <row r="35">
      <c r="C35" s="43"/>
      <c r="D35" s="44"/>
    </row>
    <row r="36">
      <c r="C36" s="43"/>
      <c r="D36" s="44"/>
    </row>
    <row r="37">
      <c r="C37" s="43"/>
      <c r="D37" s="44"/>
    </row>
    <row r="38">
      <c r="C38" s="43"/>
      <c r="D38" s="44"/>
    </row>
    <row r="39">
      <c r="C39" s="43"/>
      <c r="D39" s="44"/>
    </row>
    <row r="40">
      <c r="C40" s="43"/>
      <c r="D40" s="44"/>
    </row>
    <row r="41">
      <c r="C41" s="43"/>
      <c r="D41" s="44"/>
    </row>
    <row r="42">
      <c r="C42" s="43"/>
      <c r="D42" s="44"/>
    </row>
    <row r="43">
      <c r="C43" s="43"/>
      <c r="D43" s="44"/>
    </row>
    <row r="44">
      <c r="C44" s="43"/>
      <c r="D44" s="44"/>
    </row>
    <row r="45">
      <c r="C45" s="43"/>
      <c r="D45" s="44"/>
    </row>
    <row r="46">
      <c r="C46" s="43"/>
      <c r="D46" s="44"/>
    </row>
    <row r="47">
      <c r="C47" s="43"/>
      <c r="D47" s="44"/>
    </row>
    <row r="48">
      <c r="C48" s="43"/>
      <c r="D48" s="44"/>
    </row>
    <row r="49">
      <c r="C49" s="43"/>
      <c r="D49" s="44"/>
    </row>
    <row r="50">
      <c r="C50" s="43"/>
      <c r="D50" s="44"/>
    </row>
    <row r="51">
      <c r="C51" s="43"/>
      <c r="D51" s="44"/>
    </row>
    <row r="52">
      <c r="C52" s="43"/>
      <c r="D52" s="44"/>
    </row>
    <row r="53">
      <c r="C53" s="43"/>
      <c r="D53" s="44"/>
    </row>
    <row r="54">
      <c r="C54" s="43"/>
      <c r="D54" s="44"/>
    </row>
    <row r="55">
      <c r="C55" s="43"/>
      <c r="D55" s="44"/>
    </row>
    <row r="56">
      <c r="C56" s="43"/>
      <c r="D56" s="44"/>
    </row>
    <row r="57">
      <c r="C57" s="43"/>
      <c r="D57" s="44"/>
    </row>
    <row r="58">
      <c r="C58" s="43"/>
      <c r="D58" s="44"/>
    </row>
    <row r="59">
      <c r="C59" s="43"/>
      <c r="D59" s="44"/>
    </row>
    <row r="60">
      <c r="C60" s="43"/>
      <c r="D60" s="44"/>
    </row>
    <row r="61">
      <c r="C61" s="43"/>
      <c r="D61" s="44"/>
    </row>
    <row r="62">
      <c r="C62" s="43"/>
      <c r="D62" s="44"/>
    </row>
    <row r="63">
      <c r="C63" s="43"/>
      <c r="D63" s="44"/>
    </row>
    <row r="64">
      <c r="C64" s="43"/>
      <c r="D64" s="44"/>
    </row>
    <row r="65">
      <c r="C65" s="43"/>
      <c r="D65" s="44"/>
    </row>
    <row r="66">
      <c r="C66" s="43"/>
      <c r="D66" s="44"/>
    </row>
    <row r="67">
      <c r="C67" s="43"/>
      <c r="D67" s="44"/>
    </row>
    <row r="68">
      <c r="C68" s="43"/>
      <c r="D68" s="44"/>
    </row>
    <row r="69">
      <c r="C69" s="43"/>
      <c r="D69" s="44"/>
    </row>
    <row r="70">
      <c r="C70" s="43"/>
      <c r="D70" s="44"/>
    </row>
    <row r="71">
      <c r="C71" s="43"/>
      <c r="D71" s="44"/>
    </row>
    <row r="72">
      <c r="C72" s="43"/>
      <c r="D72" s="44"/>
    </row>
    <row r="73">
      <c r="C73" s="43"/>
      <c r="D73" s="44"/>
    </row>
    <row r="74">
      <c r="C74" s="43"/>
      <c r="D74" s="44"/>
    </row>
    <row r="75">
      <c r="C75" s="43"/>
      <c r="D75" s="44"/>
    </row>
    <row r="76">
      <c r="C76" s="43"/>
      <c r="D76" s="44"/>
    </row>
    <row r="77">
      <c r="C77" s="43"/>
      <c r="D77" s="44"/>
    </row>
    <row r="78">
      <c r="C78" s="43"/>
      <c r="D78" s="44"/>
    </row>
    <row r="79">
      <c r="C79" s="43"/>
      <c r="D79" s="44"/>
    </row>
    <row r="80">
      <c r="C80" s="43"/>
      <c r="D80" s="44"/>
    </row>
    <row r="81">
      <c r="C81" s="43"/>
      <c r="D81" s="44"/>
    </row>
    <row r="82">
      <c r="C82" s="43"/>
      <c r="D82" s="44"/>
    </row>
    <row r="83">
      <c r="C83" s="43"/>
      <c r="D83" s="44"/>
    </row>
    <row r="84">
      <c r="C84" s="43"/>
      <c r="D84" s="44"/>
    </row>
    <row r="85">
      <c r="C85" s="43"/>
      <c r="D85" s="44"/>
    </row>
    <row r="86">
      <c r="C86" s="43"/>
      <c r="D86" s="44"/>
    </row>
    <row r="87">
      <c r="C87" s="43"/>
      <c r="D87" s="44"/>
    </row>
    <row r="88">
      <c r="C88" s="43"/>
      <c r="D88" s="44"/>
    </row>
    <row r="89">
      <c r="C89" s="43"/>
      <c r="D89" s="44"/>
    </row>
    <row r="90">
      <c r="C90" s="43"/>
      <c r="D90" s="44"/>
    </row>
    <row r="91">
      <c r="C91" s="43"/>
      <c r="D91" s="44"/>
    </row>
    <row r="92">
      <c r="C92" s="43"/>
      <c r="D92" s="44"/>
    </row>
    <row r="93">
      <c r="C93" s="43"/>
      <c r="D93" s="44"/>
    </row>
    <row r="94">
      <c r="C94" s="43"/>
      <c r="D94" s="44"/>
    </row>
    <row r="95">
      <c r="C95" s="43"/>
      <c r="D95" s="44"/>
    </row>
    <row r="96">
      <c r="C96" s="43"/>
      <c r="D96" s="44"/>
    </row>
    <row r="97">
      <c r="C97" s="43"/>
      <c r="D97" s="44"/>
    </row>
    <row r="98">
      <c r="C98" s="43"/>
      <c r="D98" s="44"/>
    </row>
    <row r="99">
      <c r="C99" s="43"/>
      <c r="D99" s="44"/>
    </row>
    <row r="100">
      <c r="C100" s="43"/>
      <c r="D100" s="44"/>
    </row>
    <row r="101">
      <c r="C101" s="43"/>
      <c r="D101" s="44"/>
    </row>
    <row r="102">
      <c r="C102" s="43"/>
      <c r="D102" s="44"/>
    </row>
    <row r="103">
      <c r="C103" s="43"/>
      <c r="D103" s="44"/>
    </row>
    <row r="104">
      <c r="C104" s="43"/>
      <c r="D104" s="44"/>
    </row>
    <row r="105">
      <c r="C105" s="43"/>
      <c r="D105" s="44"/>
    </row>
    <row r="106">
      <c r="C106" s="43"/>
      <c r="D106" s="44"/>
    </row>
    <row r="107">
      <c r="C107" s="43"/>
      <c r="D107" s="44"/>
    </row>
    <row r="108">
      <c r="C108" s="43"/>
      <c r="D108" s="44"/>
    </row>
    <row r="109">
      <c r="C109" s="43"/>
      <c r="D109" s="44"/>
    </row>
    <row r="110">
      <c r="C110" s="43"/>
      <c r="D110" s="44"/>
    </row>
    <row r="111">
      <c r="C111" s="43"/>
      <c r="D111" s="44"/>
    </row>
    <row r="112">
      <c r="C112" s="43"/>
      <c r="D112" s="44"/>
    </row>
    <row r="113">
      <c r="C113" s="43"/>
      <c r="D113" s="44"/>
    </row>
    <row r="114">
      <c r="C114" s="43"/>
      <c r="D114" s="44"/>
    </row>
    <row r="115">
      <c r="C115" s="43"/>
      <c r="D115" s="44"/>
    </row>
    <row r="116">
      <c r="C116" s="43"/>
      <c r="D116" s="44"/>
    </row>
    <row r="117">
      <c r="C117" s="43"/>
      <c r="D117" s="44"/>
    </row>
    <row r="118">
      <c r="C118" s="43"/>
      <c r="D118" s="44"/>
    </row>
    <row r="119">
      <c r="C119" s="43"/>
      <c r="D119" s="44"/>
    </row>
    <row r="120">
      <c r="C120" s="43"/>
      <c r="D120" s="44"/>
    </row>
    <row r="121">
      <c r="C121" s="43"/>
      <c r="D121" s="44"/>
    </row>
    <row r="122">
      <c r="C122" s="43"/>
      <c r="D122" s="44"/>
    </row>
    <row r="123">
      <c r="C123" s="43"/>
      <c r="D123" s="44"/>
    </row>
    <row r="124">
      <c r="C124" s="43"/>
      <c r="D124" s="44"/>
    </row>
    <row r="125">
      <c r="C125" s="43"/>
      <c r="D125" s="44"/>
    </row>
    <row r="126">
      <c r="C126" s="43"/>
      <c r="D126" s="44"/>
    </row>
    <row r="127">
      <c r="C127" s="43"/>
      <c r="D127" s="44"/>
    </row>
    <row r="128">
      <c r="C128" s="43"/>
      <c r="D128" s="44"/>
    </row>
    <row r="129">
      <c r="C129" s="43"/>
      <c r="D129" s="44"/>
    </row>
    <row r="130">
      <c r="C130" s="43"/>
      <c r="D130" s="44"/>
    </row>
    <row r="131">
      <c r="C131" s="43"/>
      <c r="D131" s="44"/>
    </row>
    <row r="132">
      <c r="C132" s="43"/>
      <c r="D132" s="44"/>
    </row>
    <row r="133">
      <c r="C133" s="43"/>
      <c r="D133" s="44"/>
    </row>
    <row r="134">
      <c r="C134" s="43"/>
      <c r="D134" s="44"/>
    </row>
    <row r="135">
      <c r="C135" s="43"/>
      <c r="D135" s="44"/>
    </row>
    <row r="136">
      <c r="C136" s="43"/>
      <c r="D136" s="44"/>
    </row>
    <row r="137">
      <c r="C137" s="43"/>
      <c r="D137" s="44"/>
    </row>
    <row r="138">
      <c r="C138" s="43"/>
      <c r="D138" s="44"/>
    </row>
    <row r="139">
      <c r="C139" s="43"/>
      <c r="D139" s="44"/>
    </row>
    <row r="140">
      <c r="C140" s="43"/>
      <c r="D140" s="44"/>
    </row>
    <row r="141">
      <c r="C141" s="43"/>
      <c r="D141" s="44"/>
    </row>
    <row r="142">
      <c r="C142" s="43"/>
      <c r="D142" s="44"/>
    </row>
    <row r="143">
      <c r="C143" s="43"/>
      <c r="D143" s="44"/>
    </row>
    <row r="144">
      <c r="C144" s="43"/>
      <c r="D144" s="44"/>
    </row>
    <row r="145">
      <c r="C145" s="43"/>
      <c r="D145" s="44"/>
    </row>
    <row r="146">
      <c r="C146" s="43"/>
      <c r="D146" s="44"/>
    </row>
    <row r="147">
      <c r="C147" s="43"/>
      <c r="D147" s="44"/>
    </row>
    <row r="148">
      <c r="C148" s="43"/>
      <c r="D148" s="44"/>
    </row>
    <row r="149">
      <c r="C149" s="43"/>
      <c r="D149" s="44"/>
    </row>
    <row r="150">
      <c r="C150" s="43"/>
      <c r="D150" s="44"/>
    </row>
    <row r="151">
      <c r="C151" s="43"/>
      <c r="D151" s="44"/>
    </row>
    <row r="152">
      <c r="C152" s="43"/>
      <c r="D152" s="44"/>
    </row>
    <row r="153">
      <c r="C153" s="43"/>
      <c r="D153" s="44"/>
    </row>
    <row r="154">
      <c r="C154" s="43"/>
      <c r="D154" s="44"/>
    </row>
    <row r="155">
      <c r="C155" s="43"/>
      <c r="D155" s="44"/>
    </row>
    <row r="156">
      <c r="C156" s="43"/>
      <c r="D156" s="44"/>
    </row>
    <row r="157">
      <c r="C157" s="43"/>
      <c r="D157" s="44"/>
    </row>
    <row r="158">
      <c r="C158" s="43"/>
      <c r="D158" s="44"/>
    </row>
    <row r="159">
      <c r="C159" s="43"/>
      <c r="D159" s="44"/>
    </row>
    <row r="160">
      <c r="C160" s="43"/>
      <c r="D160" s="44"/>
    </row>
    <row r="161">
      <c r="C161" s="43"/>
      <c r="D161" s="44"/>
    </row>
    <row r="162">
      <c r="C162" s="43"/>
      <c r="D162" s="44"/>
    </row>
    <row r="163">
      <c r="C163" s="43"/>
      <c r="D163" s="44"/>
    </row>
    <row r="164">
      <c r="C164" s="43"/>
      <c r="D164" s="44"/>
    </row>
    <row r="165">
      <c r="C165" s="43"/>
      <c r="D165" s="44"/>
    </row>
    <row r="166">
      <c r="C166" s="43"/>
      <c r="D166" s="44"/>
    </row>
    <row r="167">
      <c r="C167" s="43"/>
      <c r="D167" s="44"/>
    </row>
    <row r="168">
      <c r="C168" s="43"/>
      <c r="D168" s="44"/>
    </row>
    <row r="169">
      <c r="C169" s="43"/>
      <c r="D169" s="44"/>
    </row>
    <row r="170">
      <c r="C170" s="43"/>
      <c r="D170" s="44"/>
    </row>
    <row r="171">
      <c r="C171" s="43"/>
      <c r="D171" s="44"/>
    </row>
    <row r="172">
      <c r="C172" s="43"/>
      <c r="D172" s="44"/>
    </row>
    <row r="173">
      <c r="C173" s="43"/>
      <c r="D173" s="44"/>
    </row>
    <row r="174">
      <c r="C174" s="43"/>
      <c r="D174" s="44"/>
    </row>
    <row r="175">
      <c r="C175" s="43"/>
      <c r="D175" s="44"/>
    </row>
    <row r="176">
      <c r="C176" s="43"/>
      <c r="D176" s="44"/>
    </row>
    <row r="177">
      <c r="C177" s="43"/>
      <c r="D177" s="44"/>
    </row>
    <row r="178">
      <c r="C178" s="43"/>
      <c r="D178" s="44"/>
    </row>
    <row r="179">
      <c r="C179" s="43"/>
      <c r="D179" s="44"/>
    </row>
    <row r="180">
      <c r="C180" s="43"/>
      <c r="D180" s="44"/>
    </row>
    <row r="181">
      <c r="C181" s="43"/>
      <c r="D181" s="44"/>
    </row>
    <row r="182">
      <c r="C182" s="43"/>
      <c r="D182" s="44"/>
    </row>
    <row r="183">
      <c r="C183" s="43"/>
      <c r="D183" s="44"/>
    </row>
    <row r="184">
      <c r="C184" s="43"/>
      <c r="D184" s="44"/>
    </row>
    <row r="185">
      <c r="C185" s="43"/>
      <c r="D185" s="44"/>
    </row>
    <row r="186">
      <c r="C186" s="43"/>
      <c r="D186" s="44"/>
    </row>
    <row r="187">
      <c r="C187" s="43"/>
      <c r="D187" s="44"/>
    </row>
    <row r="188">
      <c r="C188" s="43"/>
      <c r="D188" s="44"/>
    </row>
    <row r="189">
      <c r="C189" s="43"/>
      <c r="D189" s="44"/>
    </row>
    <row r="190">
      <c r="C190" s="43"/>
      <c r="D190" s="44"/>
    </row>
    <row r="191">
      <c r="C191" s="43"/>
      <c r="D191" s="44"/>
    </row>
    <row r="192">
      <c r="C192" s="43"/>
      <c r="D192" s="44"/>
    </row>
    <row r="193">
      <c r="C193" s="43"/>
      <c r="D193" s="44"/>
    </row>
    <row r="194">
      <c r="C194" s="43"/>
      <c r="D194" s="44"/>
    </row>
    <row r="195">
      <c r="C195" s="43"/>
      <c r="D195" s="44"/>
    </row>
    <row r="196">
      <c r="C196" s="43"/>
      <c r="D196" s="44"/>
    </row>
    <row r="197">
      <c r="C197" s="43"/>
      <c r="D197" s="44"/>
    </row>
    <row r="198">
      <c r="C198" s="43"/>
      <c r="D198" s="44"/>
    </row>
    <row r="199">
      <c r="C199" s="43"/>
      <c r="D199" s="44"/>
    </row>
    <row r="200">
      <c r="C200" s="43"/>
      <c r="D200" s="44"/>
    </row>
    <row r="201">
      <c r="C201" s="43"/>
      <c r="D201" s="44"/>
    </row>
    <row r="202">
      <c r="C202" s="43"/>
      <c r="D202" s="44"/>
    </row>
    <row r="203">
      <c r="C203" s="43"/>
      <c r="D203" s="44"/>
    </row>
    <row r="204">
      <c r="C204" s="43"/>
      <c r="D204" s="44"/>
    </row>
    <row r="205">
      <c r="C205" s="43"/>
      <c r="D205" s="44"/>
    </row>
    <row r="206">
      <c r="C206" s="43"/>
      <c r="D206" s="44"/>
    </row>
    <row r="207">
      <c r="C207" s="43"/>
      <c r="D207" s="44"/>
    </row>
    <row r="208">
      <c r="C208" s="43"/>
      <c r="D208" s="44"/>
    </row>
    <row r="209">
      <c r="C209" s="43"/>
      <c r="D209" s="44"/>
    </row>
    <row r="210">
      <c r="C210" s="43"/>
      <c r="D210" s="44"/>
    </row>
    <row r="211">
      <c r="C211" s="43"/>
      <c r="D211" s="44"/>
    </row>
    <row r="212">
      <c r="C212" s="43"/>
      <c r="D212" s="44"/>
    </row>
    <row r="213">
      <c r="C213" s="43"/>
      <c r="D213" s="44"/>
    </row>
    <row r="214">
      <c r="C214" s="43"/>
      <c r="D214" s="44"/>
    </row>
    <row r="215">
      <c r="C215" s="43"/>
      <c r="D215" s="44"/>
    </row>
    <row r="216">
      <c r="C216" s="43"/>
      <c r="D216" s="44"/>
    </row>
    <row r="217">
      <c r="C217" s="43"/>
      <c r="D217" s="44"/>
    </row>
    <row r="218">
      <c r="C218" s="43"/>
      <c r="D218" s="44"/>
    </row>
    <row r="219">
      <c r="C219" s="43"/>
      <c r="D219" s="44"/>
    </row>
    <row r="220">
      <c r="C220" s="43"/>
      <c r="D220" s="44"/>
    </row>
    <row r="221">
      <c r="C221" s="43"/>
      <c r="D221" s="44"/>
    </row>
    <row r="222">
      <c r="C222" s="43"/>
      <c r="D222" s="44"/>
    </row>
    <row r="223">
      <c r="C223" s="43"/>
      <c r="D223" s="44"/>
    </row>
    <row r="224">
      <c r="C224" s="43"/>
      <c r="D224" s="44"/>
    </row>
    <row r="225">
      <c r="C225" s="43"/>
      <c r="D225" s="44"/>
    </row>
    <row r="226">
      <c r="C226" s="43"/>
      <c r="D226" s="44"/>
    </row>
    <row r="227">
      <c r="C227" s="43"/>
      <c r="D227" s="44"/>
    </row>
    <row r="228">
      <c r="C228" s="43"/>
      <c r="D228" s="44"/>
    </row>
    <row r="229">
      <c r="C229" s="43"/>
      <c r="D229" s="44"/>
    </row>
    <row r="230">
      <c r="C230" s="43"/>
      <c r="D230" s="44"/>
    </row>
    <row r="231">
      <c r="C231" s="43"/>
      <c r="D231" s="44"/>
    </row>
    <row r="232">
      <c r="C232" s="43"/>
      <c r="D232" s="44"/>
    </row>
    <row r="233">
      <c r="C233" s="43"/>
      <c r="D233" s="44"/>
    </row>
    <row r="234">
      <c r="C234" s="43"/>
      <c r="D234" s="44"/>
    </row>
    <row r="235">
      <c r="C235" s="43"/>
      <c r="D235" s="44"/>
    </row>
    <row r="236">
      <c r="C236" s="43"/>
      <c r="D236" s="44"/>
    </row>
    <row r="237">
      <c r="C237" s="43"/>
      <c r="D237" s="44"/>
    </row>
    <row r="238">
      <c r="C238" s="43"/>
      <c r="D238" s="44"/>
    </row>
    <row r="239">
      <c r="C239" s="43"/>
      <c r="D239" s="44"/>
    </row>
    <row r="240">
      <c r="C240" s="43"/>
      <c r="D240" s="44"/>
    </row>
    <row r="241">
      <c r="C241" s="43"/>
      <c r="D241" s="44"/>
    </row>
    <row r="242">
      <c r="C242" s="43"/>
      <c r="D242" s="44"/>
    </row>
    <row r="243">
      <c r="C243" s="43"/>
      <c r="D243" s="44"/>
    </row>
    <row r="244">
      <c r="C244" s="43"/>
      <c r="D244" s="44"/>
    </row>
    <row r="245">
      <c r="C245" s="43"/>
      <c r="D245" s="44"/>
    </row>
    <row r="246">
      <c r="C246" s="43"/>
      <c r="D246" s="44"/>
    </row>
    <row r="247">
      <c r="C247" s="43"/>
      <c r="D247" s="44"/>
    </row>
    <row r="248">
      <c r="C248" s="43"/>
      <c r="D248" s="44"/>
    </row>
    <row r="249">
      <c r="C249" s="43"/>
      <c r="D249" s="44"/>
    </row>
    <row r="250">
      <c r="C250" s="43"/>
      <c r="D250" s="44"/>
    </row>
    <row r="251">
      <c r="C251" s="43"/>
      <c r="D251" s="44"/>
    </row>
    <row r="252">
      <c r="C252" s="43"/>
      <c r="D252" s="44"/>
    </row>
    <row r="253">
      <c r="C253" s="43"/>
      <c r="D253" s="44"/>
    </row>
    <row r="254">
      <c r="C254" s="43"/>
      <c r="D254" s="44"/>
    </row>
    <row r="255">
      <c r="C255" s="43"/>
      <c r="D255" s="44"/>
    </row>
    <row r="256">
      <c r="C256" s="43"/>
      <c r="D256" s="44"/>
    </row>
    <row r="257">
      <c r="C257" s="43"/>
      <c r="D257" s="44"/>
    </row>
    <row r="258">
      <c r="C258" s="43"/>
      <c r="D258" s="44"/>
    </row>
    <row r="259">
      <c r="C259" s="43"/>
      <c r="D259" s="44"/>
    </row>
    <row r="260">
      <c r="C260" s="43"/>
      <c r="D260" s="44"/>
    </row>
    <row r="261">
      <c r="C261" s="43"/>
      <c r="D261" s="44"/>
    </row>
    <row r="262">
      <c r="C262" s="43"/>
      <c r="D262" s="44"/>
    </row>
    <row r="263">
      <c r="C263" s="43"/>
      <c r="D263" s="44"/>
    </row>
    <row r="264">
      <c r="C264" s="43"/>
      <c r="D264" s="44"/>
    </row>
    <row r="265">
      <c r="C265" s="43"/>
      <c r="D265" s="44"/>
    </row>
    <row r="266">
      <c r="C266" s="43"/>
      <c r="D266" s="44"/>
    </row>
    <row r="267">
      <c r="C267" s="43"/>
      <c r="D267" s="44"/>
    </row>
    <row r="268">
      <c r="C268" s="43"/>
      <c r="D268" s="44"/>
    </row>
    <row r="269">
      <c r="C269" s="43"/>
      <c r="D269" s="44"/>
    </row>
    <row r="270">
      <c r="C270" s="43"/>
      <c r="D270" s="44"/>
    </row>
    <row r="271">
      <c r="C271" s="43"/>
      <c r="D271" s="44"/>
    </row>
    <row r="272">
      <c r="C272" s="43"/>
      <c r="D272" s="44"/>
    </row>
    <row r="273">
      <c r="C273" s="43"/>
      <c r="D273" s="44"/>
    </row>
    <row r="274">
      <c r="C274" s="43"/>
      <c r="D274" s="44"/>
    </row>
    <row r="275">
      <c r="C275" s="43"/>
      <c r="D275" s="44"/>
    </row>
    <row r="276">
      <c r="C276" s="43"/>
      <c r="D276" s="44"/>
    </row>
    <row r="277">
      <c r="C277" s="43"/>
      <c r="D277" s="44"/>
    </row>
    <row r="278">
      <c r="C278" s="43"/>
      <c r="D278" s="44"/>
    </row>
    <row r="279">
      <c r="C279" s="43"/>
      <c r="D279" s="44"/>
    </row>
    <row r="280">
      <c r="C280" s="43"/>
      <c r="D280" s="44"/>
    </row>
    <row r="281">
      <c r="C281" s="43"/>
      <c r="D281" s="44"/>
    </row>
    <row r="282">
      <c r="C282" s="43"/>
      <c r="D282" s="44"/>
    </row>
    <row r="283">
      <c r="C283" s="43"/>
      <c r="D283" s="44"/>
    </row>
    <row r="284">
      <c r="C284" s="43"/>
      <c r="D284" s="44"/>
    </row>
    <row r="285">
      <c r="C285" s="43"/>
      <c r="D285" s="44"/>
    </row>
    <row r="286">
      <c r="C286" s="43"/>
      <c r="D286" s="44"/>
    </row>
    <row r="287">
      <c r="C287" s="43"/>
      <c r="D287" s="44"/>
    </row>
    <row r="288">
      <c r="C288" s="43"/>
      <c r="D288" s="44"/>
    </row>
    <row r="289">
      <c r="C289" s="43"/>
      <c r="D289" s="44"/>
    </row>
    <row r="290">
      <c r="C290" s="43"/>
      <c r="D290" s="44"/>
    </row>
    <row r="291">
      <c r="C291" s="43"/>
      <c r="D291" s="44"/>
    </row>
    <row r="292">
      <c r="C292" s="43"/>
      <c r="D292" s="44"/>
    </row>
    <row r="293">
      <c r="C293" s="43"/>
      <c r="D293" s="44"/>
    </row>
    <row r="294">
      <c r="C294" s="43"/>
      <c r="D294" s="44"/>
    </row>
    <row r="295">
      <c r="C295" s="43"/>
      <c r="D295" s="44"/>
    </row>
    <row r="296">
      <c r="C296" s="43"/>
      <c r="D296" s="44"/>
    </row>
    <row r="297">
      <c r="C297" s="43"/>
      <c r="D297" s="44"/>
    </row>
    <row r="298">
      <c r="C298" s="43"/>
      <c r="D298" s="44"/>
    </row>
    <row r="299">
      <c r="C299" s="43"/>
      <c r="D299" s="44"/>
    </row>
    <row r="300">
      <c r="C300" s="43"/>
      <c r="D300" s="44"/>
    </row>
    <row r="301">
      <c r="C301" s="43"/>
      <c r="D301" s="44"/>
    </row>
    <row r="302">
      <c r="C302" s="43"/>
      <c r="D302" s="44"/>
    </row>
    <row r="303">
      <c r="C303" s="43"/>
      <c r="D303" s="44"/>
    </row>
    <row r="304">
      <c r="C304" s="43"/>
      <c r="D304" s="44"/>
    </row>
    <row r="305">
      <c r="C305" s="43"/>
      <c r="D305" s="44"/>
    </row>
    <row r="306">
      <c r="C306" s="43"/>
      <c r="D306" s="44"/>
    </row>
    <row r="307">
      <c r="C307" s="43"/>
      <c r="D307" s="44"/>
    </row>
    <row r="308">
      <c r="C308" s="43"/>
      <c r="D308" s="44"/>
    </row>
    <row r="309">
      <c r="C309" s="43"/>
      <c r="D309" s="44"/>
    </row>
    <row r="310">
      <c r="C310" s="43"/>
      <c r="D310" s="44"/>
    </row>
    <row r="311">
      <c r="C311" s="43"/>
      <c r="D311" s="44"/>
    </row>
    <row r="312">
      <c r="C312" s="43"/>
      <c r="D312" s="44"/>
    </row>
    <row r="313">
      <c r="C313" s="43"/>
      <c r="D313" s="44"/>
    </row>
    <row r="314">
      <c r="C314" s="43"/>
      <c r="D314" s="44"/>
    </row>
    <row r="315">
      <c r="C315" s="43"/>
      <c r="D315" s="44"/>
    </row>
    <row r="316">
      <c r="C316" s="43"/>
      <c r="D316" s="44"/>
    </row>
    <row r="317">
      <c r="C317" s="43"/>
      <c r="D317" s="44"/>
    </row>
    <row r="318">
      <c r="C318" s="43"/>
      <c r="D318" s="44"/>
    </row>
    <row r="319">
      <c r="C319" s="43"/>
      <c r="D319" s="44"/>
    </row>
    <row r="320">
      <c r="C320" s="43"/>
      <c r="D320" s="44"/>
    </row>
    <row r="321">
      <c r="C321" s="43"/>
      <c r="D321" s="44"/>
    </row>
    <row r="322">
      <c r="C322" s="43"/>
      <c r="D322" s="44"/>
    </row>
    <row r="323">
      <c r="C323" s="43"/>
      <c r="D323" s="44"/>
    </row>
    <row r="324">
      <c r="C324" s="43"/>
      <c r="D324" s="44"/>
    </row>
    <row r="325">
      <c r="C325" s="43"/>
      <c r="D325" s="44"/>
    </row>
    <row r="326">
      <c r="C326" s="43"/>
      <c r="D326" s="44"/>
    </row>
    <row r="327">
      <c r="C327" s="43"/>
      <c r="D327" s="44"/>
    </row>
    <row r="328">
      <c r="C328" s="43"/>
      <c r="D328" s="44"/>
    </row>
    <row r="329">
      <c r="C329" s="43"/>
      <c r="D329" s="44"/>
    </row>
    <row r="330">
      <c r="C330" s="43"/>
      <c r="D330" s="44"/>
    </row>
    <row r="331">
      <c r="C331" s="43"/>
      <c r="D331" s="44"/>
    </row>
    <row r="332">
      <c r="C332" s="43"/>
      <c r="D332" s="44"/>
    </row>
    <row r="333">
      <c r="C333" s="43"/>
      <c r="D333" s="44"/>
    </row>
    <row r="334">
      <c r="C334" s="43"/>
      <c r="D334" s="44"/>
    </row>
    <row r="335">
      <c r="C335" s="43"/>
      <c r="D335" s="44"/>
    </row>
    <row r="336">
      <c r="C336" s="43"/>
      <c r="D336" s="44"/>
    </row>
    <row r="337">
      <c r="C337" s="43"/>
      <c r="D337" s="44"/>
    </row>
    <row r="338">
      <c r="C338" s="43"/>
      <c r="D338" s="44"/>
    </row>
    <row r="339">
      <c r="C339" s="43"/>
      <c r="D339" s="44"/>
    </row>
    <row r="340">
      <c r="C340" s="43"/>
      <c r="D340" s="44"/>
    </row>
    <row r="341">
      <c r="C341" s="43"/>
      <c r="D341" s="44"/>
    </row>
    <row r="342">
      <c r="C342" s="43"/>
      <c r="D342" s="44"/>
    </row>
    <row r="343">
      <c r="C343" s="43"/>
      <c r="D343" s="44"/>
    </row>
    <row r="344">
      <c r="C344" s="43"/>
      <c r="D344" s="44"/>
    </row>
    <row r="345">
      <c r="C345" s="43"/>
      <c r="D345" s="44"/>
    </row>
    <row r="346">
      <c r="C346" s="43"/>
      <c r="D346" s="44"/>
    </row>
    <row r="347">
      <c r="C347" s="43"/>
      <c r="D347" s="44"/>
    </row>
    <row r="348">
      <c r="C348" s="43"/>
      <c r="D348" s="44"/>
    </row>
    <row r="349">
      <c r="C349" s="43"/>
      <c r="D349" s="44"/>
    </row>
    <row r="350">
      <c r="C350" s="43"/>
      <c r="D350" s="44"/>
    </row>
    <row r="351">
      <c r="C351" s="43"/>
      <c r="D351" s="44"/>
    </row>
    <row r="352">
      <c r="C352" s="43"/>
      <c r="D352" s="44"/>
    </row>
    <row r="353">
      <c r="C353" s="43"/>
      <c r="D353" s="44"/>
    </row>
    <row r="354">
      <c r="C354" s="43"/>
      <c r="D354" s="44"/>
    </row>
    <row r="355">
      <c r="C355" s="43"/>
      <c r="D355" s="44"/>
    </row>
    <row r="356">
      <c r="C356" s="43"/>
      <c r="D356" s="44"/>
    </row>
    <row r="357">
      <c r="C357" s="43"/>
      <c r="D357" s="44"/>
    </row>
    <row r="358">
      <c r="C358" s="43"/>
      <c r="D358" s="44"/>
    </row>
    <row r="359">
      <c r="C359" s="43"/>
      <c r="D359" s="44"/>
    </row>
    <row r="360">
      <c r="C360" s="43"/>
      <c r="D360" s="44"/>
    </row>
    <row r="361">
      <c r="C361" s="43"/>
      <c r="D361" s="44"/>
    </row>
    <row r="362">
      <c r="C362" s="43"/>
      <c r="D362" s="44"/>
    </row>
    <row r="363">
      <c r="C363" s="43"/>
      <c r="D363" s="44"/>
    </row>
    <row r="364">
      <c r="C364" s="43"/>
      <c r="D364" s="44"/>
    </row>
    <row r="365">
      <c r="C365" s="43"/>
      <c r="D365" s="44"/>
    </row>
    <row r="366">
      <c r="C366" s="43"/>
      <c r="D366" s="44"/>
    </row>
    <row r="367">
      <c r="C367" s="43"/>
      <c r="D367" s="44"/>
    </row>
    <row r="368">
      <c r="C368" s="43"/>
      <c r="D368" s="44"/>
    </row>
    <row r="369">
      <c r="C369" s="43"/>
      <c r="D369" s="44"/>
    </row>
    <row r="370">
      <c r="C370" s="43"/>
      <c r="D370" s="44"/>
    </row>
    <row r="371">
      <c r="C371" s="43"/>
      <c r="D371" s="44"/>
    </row>
    <row r="372">
      <c r="C372" s="43"/>
      <c r="D372" s="44"/>
    </row>
    <row r="373">
      <c r="C373" s="43"/>
      <c r="D373" s="44"/>
    </row>
    <row r="374">
      <c r="C374" s="43"/>
      <c r="D374" s="44"/>
    </row>
    <row r="375">
      <c r="C375" s="43"/>
      <c r="D375" s="44"/>
    </row>
    <row r="376">
      <c r="C376" s="43"/>
      <c r="D376" s="44"/>
    </row>
    <row r="377">
      <c r="C377" s="43"/>
      <c r="D377" s="44"/>
    </row>
    <row r="378">
      <c r="C378" s="43"/>
      <c r="D378" s="44"/>
    </row>
    <row r="379">
      <c r="C379" s="43"/>
      <c r="D379" s="44"/>
    </row>
    <row r="380">
      <c r="C380" s="43"/>
      <c r="D380" s="44"/>
    </row>
    <row r="381">
      <c r="C381" s="43"/>
      <c r="D381" s="44"/>
    </row>
    <row r="382">
      <c r="C382" s="43"/>
      <c r="D382" s="44"/>
    </row>
    <row r="383">
      <c r="C383" s="43"/>
      <c r="D383" s="44"/>
    </row>
    <row r="384">
      <c r="C384" s="43"/>
      <c r="D384" s="44"/>
    </row>
    <row r="385">
      <c r="C385" s="43"/>
      <c r="D385" s="44"/>
    </row>
    <row r="386">
      <c r="C386" s="43"/>
      <c r="D386" s="44"/>
    </row>
    <row r="387">
      <c r="C387" s="43"/>
      <c r="D387" s="44"/>
    </row>
    <row r="388">
      <c r="C388" s="43"/>
      <c r="D388" s="44"/>
    </row>
    <row r="389">
      <c r="C389" s="43"/>
      <c r="D389" s="44"/>
    </row>
    <row r="390">
      <c r="C390" s="43"/>
      <c r="D390" s="44"/>
    </row>
    <row r="391">
      <c r="C391" s="43"/>
      <c r="D391" s="44"/>
    </row>
    <row r="392">
      <c r="C392" s="43"/>
      <c r="D392" s="44"/>
    </row>
    <row r="393">
      <c r="C393" s="43"/>
      <c r="D393" s="44"/>
    </row>
    <row r="394">
      <c r="C394" s="43"/>
      <c r="D394" s="44"/>
    </row>
    <row r="395">
      <c r="C395" s="43"/>
      <c r="D395" s="44"/>
    </row>
    <row r="396">
      <c r="C396" s="43"/>
      <c r="D396" s="44"/>
    </row>
    <row r="397">
      <c r="C397" s="43"/>
      <c r="D397" s="44"/>
    </row>
    <row r="398">
      <c r="C398" s="43"/>
      <c r="D398" s="44"/>
    </row>
    <row r="399">
      <c r="C399" s="43"/>
      <c r="D399" s="44"/>
    </row>
    <row r="400">
      <c r="C400" s="43"/>
      <c r="D400" s="44"/>
    </row>
    <row r="401">
      <c r="C401" s="43"/>
      <c r="D401" s="44"/>
    </row>
    <row r="402">
      <c r="C402" s="43"/>
      <c r="D402" s="44"/>
    </row>
    <row r="403">
      <c r="C403" s="43"/>
      <c r="D403" s="44"/>
    </row>
    <row r="404">
      <c r="C404" s="43"/>
      <c r="D404" s="44"/>
    </row>
    <row r="405">
      <c r="C405" s="43"/>
      <c r="D405" s="44"/>
    </row>
    <row r="406">
      <c r="C406" s="43"/>
      <c r="D406" s="44"/>
    </row>
    <row r="407">
      <c r="C407" s="43"/>
      <c r="D407" s="44"/>
    </row>
    <row r="408">
      <c r="C408" s="43"/>
      <c r="D408" s="44"/>
    </row>
    <row r="409">
      <c r="C409" s="43"/>
      <c r="D409" s="44"/>
    </row>
    <row r="410">
      <c r="C410" s="43"/>
      <c r="D410" s="44"/>
    </row>
    <row r="411">
      <c r="C411" s="43"/>
      <c r="D411" s="44"/>
    </row>
    <row r="412">
      <c r="C412" s="43"/>
      <c r="D412" s="44"/>
    </row>
    <row r="413">
      <c r="C413" s="43"/>
      <c r="D413" s="44"/>
    </row>
    <row r="414">
      <c r="C414" s="43"/>
      <c r="D414" s="44"/>
    </row>
    <row r="415">
      <c r="C415" s="43"/>
      <c r="D415" s="44"/>
    </row>
    <row r="416">
      <c r="C416" s="43"/>
      <c r="D416" s="44"/>
    </row>
    <row r="417">
      <c r="C417" s="43"/>
      <c r="D417" s="44"/>
    </row>
    <row r="418">
      <c r="C418" s="43"/>
      <c r="D418" s="44"/>
    </row>
    <row r="419">
      <c r="C419" s="43"/>
      <c r="D419" s="44"/>
    </row>
    <row r="420">
      <c r="C420" s="43"/>
      <c r="D420" s="44"/>
    </row>
    <row r="421">
      <c r="C421" s="43"/>
      <c r="D421" s="44"/>
    </row>
    <row r="422">
      <c r="C422" s="43"/>
      <c r="D422" s="44"/>
    </row>
    <row r="423">
      <c r="C423" s="43"/>
      <c r="D423" s="44"/>
    </row>
    <row r="424">
      <c r="C424" s="43"/>
      <c r="D424" s="44"/>
    </row>
    <row r="425">
      <c r="C425" s="43"/>
      <c r="D425" s="44"/>
    </row>
    <row r="426">
      <c r="C426" s="43"/>
      <c r="D426" s="44"/>
    </row>
    <row r="427">
      <c r="C427" s="43"/>
      <c r="D427" s="44"/>
    </row>
    <row r="428">
      <c r="C428" s="43"/>
      <c r="D428" s="44"/>
    </row>
    <row r="429">
      <c r="C429" s="43"/>
      <c r="D429" s="44"/>
    </row>
    <row r="430">
      <c r="C430" s="43"/>
      <c r="D430" s="44"/>
    </row>
    <row r="431">
      <c r="C431" s="43"/>
      <c r="D431" s="44"/>
    </row>
    <row r="432">
      <c r="C432" s="43"/>
      <c r="D432" s="44"/>
    </row>
    <row r="433">
      <c r="C433" s="43"/>
      <c r="D433" s="44"/>
    </row>
    <row r="434">
      <c r="C434" s="43"/>
      <c r="D434" s="44"/>
    </row>
    <row r="435">
      <c r="C435" s="43"/>
      <c r="D435" s="44"/>
    </row>
    <row r="436">
      <c r="C436" s="43"/>
      <c r="D436" s="44"/>
    </row>
    <row r="437">
      <c r="C437" s="43"/>
      <c r="D437" s="44"/>
    </row>
    <row r="438">
      <c r="C438" s="43"/>
      <c r="D438" s="44"/>
    </row>
    <row r="439">
      <c r="C439" s="43"/>
      <c r="D439" s="44"/>
    </row>
    <row r="440">
      <c r="C440" s="43"/>
      <c r="D440" s="44"/>
    </row>
    <row r="441">
      <c r="C441" s="43"/>
      <c r="D441" s="44"/>
    </row>
    <row r="442">
      <c r="C442" s="43"/>
      <c r="D442" s="44"/>
    </row>
    <row r="443">
      <c r="C443" s="43"/>
      <c r="D443" s="44"/>
    </row>
    <row r="444">
      <c r="C444" s="43"/>
      <c r="D444" s="44"/>
    </row>
    <row r="445">
      <c r="C445" s="43"/>
      <c r="D445" s="44"/>
    </row>
    <row r="446">
      <c r="C446" s="43"/>
      <c r="D446" s="44"/>
    </row>
    <row r="447">
      <c r="C447" s="43"/>
      <c r="D447" s="44"/>
    </row>
    <row r="448">
      <c r="C448" s="43"/>
      <c r="D448" s="44"/>
    </row>
    <row r="449">
      <c r="C449" s="43"/>
      <c r="D449" s="44"/>
    </row>
    <row r="450">
      <c r="C450" s="43"/>
      <c r="D450" s="44"/>
    </row>
    <row r="451">
      <c r="C451" s="43"/>
      <c r="D451" s="44"/>
    </row>
    <row r="452">
      <c r="C452" s="43"/>
      <c r="D452" s="44"/>
    </row>
    <row r="453">
      <c r="C453" s="43"/>
      <c r="D453" s="44"/>
    </row>
    <row r="454">
      <c r="C454" s="43"/>
      <c r="D454" s="44"/>
    </row>
    <row r="455">
      <c r="C455" s="43"/>
      <c r="D455" s="44"/>
    </row>
    <row r="456">
      <c r="C456" s="43"/>
      <c r="D456" s="44"/>
    </row>
    <row r="457">
      <c r="C457" s="43"/>
      <c r="D457" s="44"/>
    </row>
    <row r="458">
      <c r="C458" s="43"/>
      <c r="D458" s="44"/>
    </row>
    <row r="459">
      <c r="C459" s="43"/>
      <c r="D459" s="44"/>
    </row>
    <row r="460">
      <c r="C460" s="43"/>
      <c r="D460" s="44"/>
    </row>
    <row r="461">
      <c r="C461" s="43"/>
      <c r="D461" s="44"/>
    </row>
    <row r="462">
      <c r="C462" s="43"/>
      <c r="D462" s="44"/>
    </row>
    <row r="463">
      <c r="C463" s="43"/>
      <c r="D463" s="44"/>
    </row>
    <row r="464">
      <c r="C464" s="43"/>
      <c r="D464" s="44"/>
    </row>
    <row r="465">
      <c r="C465" s="43"/>
      <c r="D465" s="44"/>
    </row>
    <row r="466">
      <c r="C466" s="43"/>
      <c r="D466" s="44"/>
    </row>
    <row r="467">
      <c r="C467" s="43"/>
      <c r="D467" s="44"/>
    </row>
    <row r="468">
      <c r="C468" s="43"/>
      <c r="D468" s="44"/>
    </row>
    <row r="469">
      <c r="C469" s="43"/>
      <c r="D469" s="44"/>
    </row>
    <row r="470">
      <c r="C470" s="43"/>
      <c r="D470" s="44"/>
    </row>
    <row r="471">
      <c r="C471" s="43"/>
      <c r="D471" s="44"/>
    </row>
    <row r="472">
      <c r="C472" s="43"/>
      <c r="D472" s="44"/>
    </row>
    <row r="473">
      <c r="C473" s="43"/>
      <c r="D473" s="44"/>
    </row>
    <row r="474">
      <c r="C474" s="43"/>
      <c r="D474" s="44"/>
    </row>
    <row r="475">
      <c r="C475" s="43"/>
      <c r="D475" s="44"/>
    </row>
    <row r="476">
      <c r="C476" s="43"/>
      <c r="D476" s="44"/>
    </row>
    <row r="477">
      <c r="C477" s="43"/>
      <c r="D477" s="44"/>
    </row>
    <row r="478">
      <c r="C478" s="43"/>
      <c r="D478" s="44"/>
    </row>
    <row r="479">
      <c r="C479" s="43"/>
      <c r="D479" s="44"/>
    </row>
    <row r="480">
      <c r="C480" s="43"/>
      <c r="D480" s="44"/>
    </row>
    <row r="481">
      <c r="C481" s="43"/>
      <c r="D481" s="44"/>
    </row>
    <row r="482">
      <c r="C482" s="43"/>
      <c r="D482" s="44"/>
    </row>
    <row r="483">
      <c r="C483" s="43"/>
      <c r="D483" s="44"/>
    </row>
    <row r="484">
      <c r="C484" s="43"/>
      <c r="D484" s="44"/>
    </row>
    <row r="485">
      <c r="C485" s="43"/>
      <c r="D485" s="44"/>
    </row>
    <row r="486">
      <c r="C486" s="43"/>
      <c r="D486" s="44"/>
    </row>
    <row r="487">
      <c r="C487" s="43"/>
      <c r="D487" s="44"/>
    </row>
    <row r="488">
      <c r="C488" s="43"/>
      <c r="D488" s="44"/>
    </row>
    <row r="489">
      <c r="C489" s="43"/>
      <c r="D489" s="44"/>
    </row>
    <row r="490">
      <c r="C490" s="43"/>
      <c r="D490" s="44"/>
    </row>
    <row r="491">
      <c r="C491" s="43"/>
      <c r="D491" s="44"/>
    </row>
    <row r="492">
      <c r="C492" s="43"/>
      <c r="D492" s="44"/>
    </row>
    <row r="493">
      <c r="C493" s="43"/>
      <c r="D493" s="44"/>
    </row>
    <row r="494">
      <c r="C494" s="43"/>
      <c r="D494" s="44"/>
    </row>
    <row r="495">
      <c r="C495" s="43"/>
      <c r="D495" s="44"/>
    </row>
    <row r="496">
      <c r="C496" s="43"/>
      <c r="D496" s="44"/>
    </row>
    <row r="497">
      <c r="C497" s="43"/>
      <c r="D497" s="44"/>
    </row>
    <row r="498">
      <c r="C498" s="43"/>
      <c r="D498" s="44"/>
    </row>
    <row r="499">
      <c r="C499" s="43"/>
      <c r="D499" s="44"/>
    </row>
    <row r="500">
      <c r="C500" s="43"/>
      <c r="D500" s="44"/>
    </row>
    <row r="501">
      <c r="C501" s="43"/>
      <c r="D501" s="44"/>
    </row>
    <row r="502">
      <c r="C502" s="43"/>
      <c r="D502" s="44"/>
    </row>
    <row r="503">
      <c r="C503" s="43"/>
      <c r="D503" s="44"/>
    </row>
    <row r="504">
      <c r="C504" s="43"/>
      <c r="D504" s="44"/>
    </row>
    <row r="505">
      <c r="C505" s="43"/>
      <c r="D505" s="44"/>
    </row>
    <row r="506">
      <c r="C506" s="43"/>
      <c r="D506" s="44"/>
    </row>
    <row r="507">
      <c r="C507" s="43"/>
      <c r="D507" s="44"/>
    </row>
    <row r="508">
      <c r="C508" s="43"/>
      <c r="D508" s="44"/>
    </row>
    <row r="509">
      <c r="C509" s="43"/>
      <c r="D509" s="44"/>
    </row>
    <row r="510">
      <c r="C510" s="43"/>
      <c r="D510" s="44"/>
    </row>
    <row r="511">
      <c r="C511" s="43"/>
      <c r="D511" s="44"/>
    </row>
    <row r="512">
      <c r="C512" s="43"/>
      <c r="D512" s="44"/>
    </row>
    <row r="513">
      <c r="C513" s="43"/>
      <c r="D513" s="44"/>
    </row>
    <row r="514">
      <c r="C514" s="43"/>
      <c r="D514" s="44"/>
    </row>
    <row r="515">
      <c r="C515" s="43"/>
      <c r="D515" s="44"/>
    </row>
    <row r="516">
      <c r="C516" s="43"/>
      <c r="D516" s="44"/>
    </row>
    <row r="517">
      <c r="C517" s="43"/>
      <c r="D517" s="44"/>
    </row>
    <row r="518">
      <c r="C518" s="43"/>
      <c r="D518" s="44"/>
    </row>
    <row r="519">
      <c r="C519" s="43"/>
      <c r="D519" s="44"/>
    </row>
    <row r="520">
      <c r="C520" s="43"/>
      <c r="D520" s="44"/>
    </row>
    <row r="521">
      <c r="C521" s="43"/>
      <c r="D521" s="44"/>
    </row>
    <row r="522">
      <c r="C522" s="43"/>
      <c r="D522" s="44"/>
    </row>
    <row r="523">
      <c r="C523" s="43"/>
      <c r="D523" s="44"/>
    </row>
    <row r="524">
      <c r="C524" s="43"/>
      <c r="D524" s="44"/>
    </row>
    <row r="525">
      <c r="C525" s="43"/>
      <c r="D525" s="44"/>
    </row>
    <row r="526">
      <c r="C526" s="43"/>
      <c r="D526" s="44"/>
    </row>
    <row r="527">
      <c r="C527" s="43"/>
      <c r="D527" s="44"/>
    </row>
    <row r="528">
      <c r="C528" s="43"/>
      <c r="D528" s="44"/>
    </row>
    <row r="529">
      <c r="C529" s="43"/>
      <c r="D529" s="44"/>
    </row>
    <row r="530">
      <c r="C530" s="43"/>
      <c r="D530" s="44"/>
    </row>
    <row r="531">
      <c r="C531" s="43"/>
      <c r="D531" s="44"/>
    </row>
    <row r="532">
      <c r="C532" s="43"/>
      <c r="D532" s="44"/>
    </row>
    <row r="533">
      <c r="C533" s="43"/>
      <c r="D533" s="44"/>
    </row>
    <row r="534">
      <c r="C534" s="43"/>
      <c r="D534" s="44"/>
    </row>
    <row r="535">
      <c r="C535" s="43"/>
      <c r="D535" s="44"/>
    </row>
    <row r="536">
      <c r="C536" s="43"/>
      <c r="D536" s="44"/>
    </row>
    <row r="537">
      <c r="C537" s="43"/>
      <c r="D537" s="44"/>
    </row>
    <row r="538">
      <c r="C538" s="43"/>
      <c r="D538" s="44"/>
    </row>
    <row r="539">
      <c r="C539" s="43"/>
      <c r="D539" s="44"/>
    </row>
    <row r="540">
      <c r="C540" s="43"/>
      <c r="D540" s="44"/>
    </row>
    <row r="541">
      <c r="C541" s="43"/>
      <c r="D541" s="44"/>
    </row>
    <row r="542">
      <c r="C542" s="43"/>
      <c r="D542" s="44"/>
    </row>
    <row r="543">
      <c r="C543" s="43"/>
      <c r="D543" s="44"/>
    </row>
    <row r="544">
      <c r="C544" s="43"/>
      <c r="D544" s="44"/>
    </row>
    <row r="545">
      <c r="C545" s="43"/>
      <c r="D545" s="44"/>
    </row>
    <row r="546">
      <c r="C546" s="43"/>
      <c r="D546" s="44"/>
    </row>
    <row r="547">
      <c r="C547" s="43"/>
      <c r="D547" s="44"/>
    </row>
    <row r="548">
      <c r="C548" s="43"/>
      <c r="D548" s="44"/>
    </row>
    <row r="549">
      <c r="C549" s="43"/>
      <c r="D549" s="44"/>
    </row>
    <row r="550">
      <c r="C550" s="43"/>
      <c r="D550" s="44"/>
    </row>
    <row r="551">
      <c r="C551" s="43"/>
      <c r="D551" s="44"/>
    </row>
    <row r="552">
      <c r="C552" s="43"/>
      <c r="D552" s="44"/>
    </row>
    <row r="553">
      <c r="C553" s="43"/>
      <c r="D553" s="44"/>
    </row>
    <row r="554">
      <c r="C554" s="43"/>
      <c r="D554" s="44"/>
    </row>
    <row r="555">
      <c r="C555" s="43"/>
      <c r="D555" s="44"/>
    </row>
    <row r="556">
      <c r="C556" s="43"/>
      <c r="D556" s="44"/>
    </row>
    <row r="557">
      <c r="C557" s="43"/>
      <c r="D557" s="44"/>
    </row>
    <row r="558">
      <c r="C558" s="43"/>
      <c r="D558" s="44"/>
    </row>
    <row r="559">
      <c r="C559" s="43"/>
      <c r="D559" s="44"/>
    </row>
    <row r="560">
      <c r="C560" s="43"/>
      <c r="D560" s="44"/>
    </row>
    <row r="561">
      <c r="C561" s="43"/>
      <c r="D561" s="44"/>
    </row>
    <row r="562">
      <c r="C562" s="43"/>
      <c r="D562" s="44"/>
    </row>
    <row r="563">
      <c r="C563" s="43"/>
      <c r="D563" s="44"/>
    </row>
    <row r="564">
      <c r="C564" s="43"/>
      <c r="D564" s="44"/>
    </row>
    <row r="565">
      <c r="C565" s="43"/>
      <c r="D565" s="44"/>
    </row>
    <row r="566">
      <c r="C566" s="43"/>
      <c r="D566" s="44"/>
    </row>
    <row r="567">
      <c r="C567" s="43"/>
      <c r="D567" s="44"/>
    </row>
    <row r="568">
      <c r="C568" s="43"/>
      <c r="D568" s="44"/>
    </row>
    <row r="569">
      <c r="C569" s="43"/>
      <c r="D569" s="44"/>
    </row>
    <row r="570">
      <c r="C570" s="43"/>
      <c r="D570" s="44"/>
    </row>
    <row r="571">
      <c r="C571" s="43"/>
      <c r="D571" s="44"/>
    </row>
    <row r="572">
      <c r="C572" s="43"/>
      <c r="D572" s="44"/>
    </row>
    <row r="573">
      <c r="C573" s="43"/>
      <c r="D573" s="44"/>
    </row>
    <row r="574">
      <c r="C574" s="43"/>
      <c r="D574" s="44"/>
    </row>
    <row r="575">
      <c r="C575" s="43"/>
      <c r="D575" s="44"/>
    </row>
    <row r="576">
      <c r="C576" s="43"/>
      <c r="D576" s="44"/>
    </row>
    <row r="577">
      <c r="C577" s="43"/>
      <c r="D577" s="44"/>
    </row>
    <row r="578">
      <c r="C578" s="43"/>
      <c r="D578" s="44"/>
    </row>
    <row r="579">
      <c r="C579" s="43"/>
      <c r="D579" s="44"/>
    </row>
    <row r="580">
      <c r="C580" s="43"/>
      <c r="D580" s="44"/>
    </row>
    <row r="581">
      <c r="C581" s="43"/>
      <c r="D581" s="44"/>
    </row>
    <row r="582">
      <c r="C582" s="43"/>
      <c r="D582" s="44"/>
    </row>
    <row r="583">
      <c r="C583" s="43"/>
      <c r="D583" s="44"/>
    </row>
    <row r="584">
      <c r="C584" s="43"/>
      <c r="D584" s="44"/>
    </row>
    <row r="585">
      <c r="C585" s="43"/>
      <c r="D585" s="44"/>
    </row>
    <row r="586">
      <c r="C586" s="43"/>
      <c r="D586" s="44"/>
    </row>
    <row r="587">
      <c r="C587" s="43"/>
      <c r="D587" s="44"/>
    </row>
    <row r="588">
      <c r="C588" s="43"/>
      <c r="D588" s="44"/>
    </row>
    <row r="589">
      <c r="C589" s="43"/>
      <c r="D589" s="44"/>
    </row>
    <row r="590">
      <c r="C590" s="43"/>
      <c r="D590" s="44"/>
    </row>
    <row r="591">
      <c r="C591" s="43"/>
      <c r="D591" s="44"/>
    </row>
    <row r="592">
      <c r="C592" s="43"/>
      <c r="D592" s="44"/>
    </row>
    <row r="593">
      <c r="C593" s="43"/>
      <c r="D593" s="44"/>
    </row>
    <row r="594">
      <c r="C594" s="43"/>
      <c r="D594" s="44"/>
    </row>
    <row r="595">
      <c r="C595" s="43"/>
      <c r="D595" s="44"/>
    </row>
    <row r="596">
      <c r="C596" s="43"/>
      <c r="D596" s="44"/>
    </row>
    <row r="597">
      <c r="C597" s="43"/>
      <c r="D597" s="44"/>
    </row>
    <row r="598">
      <c r="C598" s="43"/>
      <c r="D598" s="44"/>
    </row>
    <row r="599">
      <c r="C599" s="43"/>
      <c r="D599" s="44"/>
    </row>
    <row r="600">
      <c r="C600" s="43"/>
      <c r="D600" s="44"/>
    </row>
    <row r="601">
      <c r="C601" s="43"/>
      <c r="D601" s="44"/>
    </row>
    <row r="602">
      <c r="C602" s="43"/>
      <c r="D602" s="44"/>
    </row>
    <row r="603">
      <c r="C603" s="43"/>
      <c r="D603" s="44"/>
    </row>
    <row r="604">
      <c r="C604" s="43"/>
      <c r="D604" s="44"/>
    </row>
    <row r="605">
      <c r="C605" s="43"/>
      <c r="D605" s="44"/>
    </row>
    <row r="606">
      <c r="C606" s="43"/>
      <c r="D606" s="44"/>
    </row>
    <row r="607">
      <c r="C607" s="43"/>
      <c r="D607" s="44"/>
    </row>
    <row r="608">
      <c r="C608" s="43"/>
      <c r="D608" s="44"/>
    </row>
    <row r="609">
      <c r="C609" s="43"/>
      <c r="D609" s="44"/>
    </row>
    <row r="610">
      <c r="C610" s="43"/>
      <c r="D610" s="44"/>
    </row>
    <row r="611">
      <c r="C611" s="43"/>
      <c r="D611" s="44"/>
    </row>
    <row r="612">
      <c r="C612" s="43"/>
      <c r="D612" s="44"/>
    </row>
    <row r="613">
      <c r="C613" s="43"/>
      <c r="D613" s="44"/>
    </row>
    <row r="614">
      <c r="C614" s="43"/>
      <c r="D614" s="44"/>
    </row>
    <row r="615">
      <c r="C615" s="43"/>
      <c r="D615" s="44"/>
    </row>
    <row r="616">
      <c r="C616" s="43"/>
      <c r="D616" s="44"/>
    </row>
    <row r="617">
      <c r="C617" s="43"/>
      <c r="D617" s="44"/>
    </row>
    <row r="618">
      <c r="C618" s="43"/>
      <c r="D618" s="44"/>
    </row>
    <row r="619">
      <c r="C619" s="43"/>
      <c r="D619" s="44"/>
    </row>
    <row r="620">
      <c r="C620" s="43"/>
      <c r="D620" s="44"/>
    </row>
    <row r="621">
      <c r="C621" s="43"/>
      <c r="D621" s="44"/>
    </row>
    <row r="622">
      <c r="C622" s="43"/>
      <c r="D622" s="44"/>
    </row>
    <row r="623">
      <c r="C623" s="43"/>
      <c r="D623" s="44"/>
    </row>
    <row r="624">
      <c r="C624" s="43"/>
      <c r="D624" s="44"/>
    </row>
    <row r="625">
      <c r="C625" s="43"/>
      <c r="D625" s="44"/>
    </row>
    <row r="626">
      <c r="C626" s="43"/>
      <c r="D626" s="44"/>
    </row>
    <row r="627">
      <c r="C627" s="43"/>
      <c r="D627" s="44"/>
    </row>
    <row r="628">
      <c r="C628" s="43"/>
      <c r="D628" s="44"/>
    </row>
    <row r="629">
      <c r="C629" s="43"/>
      <c r="D629" s="44"/>
    </row>
    <row r="630">
      <c r="C630" s="43"/>
      <c r="D630" s="44"/>
    </row>
    <row r="631">
      <c r="C631" s="43"/>
      <c r="D631" s="44"/>
    </row>
    <row r="632">
      <c r="C632" s="43"/>
      <c r="D632" s="44"/>
    </row>
    <row r="633">
      <c r="C633" s="43"/>
      <c r="D633" s="44"/>
    </row>
    <row r="634">
      <c r="C634" s="43"/>
      <c r="D634" s="44"/>
    </row>
    <row r="635">
      <c r="C635" s="43"/>
      <c r="D635" s="44"/>
    </row>
    <row r="636">
      <c r="C636" s="43"/>
      <c r="D636" s="44"/>
    </row>
    <row r="637">
      <c r="C637" s="43"/>
      <c r="D637" s="44"/>
    </row>
    <row r="638">
      <c r="C638" s="43"/>
      <c r="D638" s="44"/>
    </row>
    <row r="639">
      <c r="C639" s="43"/>
      <c r="D639" s="44"/>
    </row>
    <row r="640">
      <c r="C640" s="43"/>
      <c r="D640" s="44"/>
    </row>
    <row r="641">
      <c r="C641" s="43"/>
      <c r="D641" s="44"/>
    </row>
    <row r="642">
      <c r="C642" s="43"/>
      <c r="D642" s="44"/>
    </row>
    <row r="643">
      <c r="C643" s="43"/>
      <c r="D643" s="44"/>
    </row>
    <row r="644">
      <c r="C644" s="43"/>
      <c r="D644" s="44"/>
    </row>
    <row r="645">
      <c r="C645" s="43"/>
      <c r="D645" s="44"/>
    </row>
    <row r="646">
      <c r="C646" s="43"/>
      <c r="D646" s="44"/>
    </row>
    <row r="647">
      <c r="C647" s="43"/>
      <c r="D647" s="44"/>
    </row>
    <row r="648">
      <c r="C648" s="43"/>
      <c r="D648" s="44"/>
    </row>
    <row r="649">
      <c r="C649" s="43"/>
      <c r="D649" s="44"/>
    </row>
    <row r="650">
      <c r="C650" s="43"/>
      <c r="D650" s="44"/>
    </row>
    <row r="651">
      <c r="C651" s="43"/>
      <c r="D651" s="44"/>
    </row>
    <row r="652">
      <c r="C652" s="43"/>
      <c r="D652" s="44"/>
    </row>
    <row r="653">
      <c r="C653" s="43"/>
      <c r="D653" s="44"/>
    </row>
    <row r="654">
      <c r="C654" s="43"/>
      <c r="D654" s="44"/>
    </row>
    <row r="655">
      <c r="C655" s="43"/>
      <c r="D655" s="44"/>
    </row>
    <row r="656">
      <c r="C656" s="43"/>
      <c r="D656" s="44"/>
    </row>
    <row r="657">
      <c r="C657" s="43"/>
      <c r="D657" s="44"/>
    </row>
    <row r="658">
      <c r="C658" s="43"/>
      <c r="D658" s="44"/>
    </row>
    <row r="659">
      <c r="C659" s="43"/>
      <c r="D659" s="44"/>
    </row>
    <row r="660">
      <c r="C660" s="43"/>
      <c r="D660" s="44"/>
    </row>
    <row r="661">
      <c r="C661" s="43"/>
      <c r="D661" s="44"/>
    </row>
    <row r="662">
      <c r="C662" s="43"/>
      <c r="D662" s="44"/>
    </row>
    <row r="663">
      <c r="C663" s="43"/>
      <c r="D663" s="44"/>
    </row>
    <row r="664">
      <c r="C664" s="43"/>
      <c r="D664" s="44"/>
    </row>
    <row r="665">
      <c r="C665" s="43"/>
      <c r="D665" s="44"/>
    </row>
    <row r="666">
      <c r="C666" s="43"/>
      <c r="D666" s="44"/>
    </row>
    <row r="667">
      <c r="C667" s="43"/>
      <c r="D667" s="44"/>
    </row>
    <row r="668">
      <c r="C668" s="43"/>
      <c r="D668" s="44"/>
    </row>
    <row r="669">
      <c r="C669" s="43"/>
      <c r="D669" s="44"/>
    </row>
    <row r="670">
      <c r="C670" s="43"/>
      <c r="D670" s="44"/>
    </row>
    <row r="671">
      <c r="C671" s="43"/>
      <c r="D671" s="44"/>
    </row>
    <row r="672">
      <c r="C672" s="43"/>
      <c r="D672" s="44"/>
    </row>
    <row r="673">
      <c r="C673" s="43"/>
      <c r="D673" s="44"/>
    </row>
    <row r="674">
      <c r="C674" s="43"/>
      <c r="D674" s="44"/>
    </row>
    <row r="675">
      <c r="C675" s="43"/>
      <c r="D675" s="44"/>
    </row>
    <row r="676">
      <c r="C676" s="43"/>
      <c r="D676" s="44"/>
    </row>
    <row r="677">
      <c r="C677" s="43"/>
      <c r="D677" s="44"/>
    </row>
    <row r="678">
      <c r="C678" s="43"/>
      <c r="D678" s="44"/>
    </row>
    <row r="679">
      <c r="C679" s="43"/>
      <c r="D679" s="44"/>
    </row>
    <row r="680">
      <c r="C680" s="43"/>
      <c r="D680" s="44"/>
    </row>
    <row r="681">
      <c r="C681" s="43"/>
      <c r="D681" s="44"/>
    </row>
    <row r="682">
      <c r="C682" s="43"/>
      <c r="D682" s="44"/>
    </row>
    <row r="683">
      <c r="C683" s="43"/>
      <c r="D683" s="44"/>
    </row>
    <row r="684">
      <c r="C684" s="43"/>
      <c r="D684" s="44"/>
    </row>
    <row r="685">
      <c r="C685" s="43"/>
      <c r="D685" s="44"/>
    </row>
    <row r="686">
      <c r="C686" s="43"/>
      <c r="D686" s="44"/>
    </row>
    <row r="687">
      <c r="C687" s="43"/>
      <c r="D687" s="44"/>
    </row>
    <row r="688">
      <c r="C688" s="43"/>
      <c r="D688" s="44"/>
    </row>
    <row r="689">
      <c r="C689" s="43"/>
      <c r="D689" s="44"/>
    </row>
    <row r="690">
      <c r="C690" s="43"/>
      <c r="D690" s="44"/>
    </row>
    <row r="691">
      <c r="C691" s="43"/>
      <c r="D691" s="44"/>
    </row>
    <row r="692">
      <c r="C692" s="43"/>
      <c r="D692" s="44"/>
    </row>
    <row r="693">
      <c r="C693" s="43"/>
      <c r="D693" s="44"/>
    </row>
    <row r="694">
      <c r="C694" s="43"/>
      <c r="D694" s="44"/>
    </row>
    <row r="695">
      <c r="C695" s="43"/>
      <c r="D695" s="44"/>
    </row>
    <row r="696">
      <c r="C696" s="43"/>
      <c r="D696" s="44"/>
    </row>
    <row r="697">
      <c r="C697" s="43"/>
      <c r="D697" s="44"/>
    </row>
    <row r="698">
      <c r="C698" s="43"/>
      <c r="D698" s="44"/>
    </row>
    <row r="699">
      <c r="C699" s="43"/>
      <c r="D699" s="44"/>
    </row>
    <row r="700">
      <c r="C700" s="43"/>
      <c r="D700" s="44"/>
    </row>
    <row r="701">
      <c r="C701" s="43"/>
      <c r="D701" s="44"/>
    </row>
    <row r="702">
      <c r="C702" s="43"/>
      <c r="D702" s="44"/>
    </row>
    <row r="703">
      <c r="C703" s="43"/>
      <c r="D703" s="44"/>
    </row>
    <row r="704">
      <c r="C704" s="43"/>
      <c r="D704" s="44"/>
    </row>
    <row r="705">
      <c r="C705" s="43"/>
      <c r="D705" s="44"/>
    </row>
    <row r="706">
      <c r="C706" s="43"/>
      <c r="D706" s="44"/>
    </row>
    <row r="707">
      <c r="C707" s="43"/>
      <c r="D707" s="44"/>
    </row>
    <row r="708">
      <c r="C708" s="43"/>
      <c r="D708" s="44"/>
    </row>
    <row r="709">
      <c r="C709" s="43"/>
      <c r="D709" s="44"/>
    </row>
    <row r="710">
      <c r="C710" s="43"/>
      <c r="D710" s="44"/>
    </row>
    <row r="711">
      <c r="C711" s="43"/>
      <c r="D711" s="44"/>
    </row>
    <row r="712">
      <c r="C712" s="43"/>
      <c r="D712" s="44"/>
    </row>
    <row r="713">
      <c r="C713" s="43"/>
      <c r="D713" s="44"/>
    </row>
    <row r="714">
      <c r="C714" s="43"/>
      <c r="D714" s="44"/>
    </row>
    <row r="715">
      <c r="C715" s="43"/>
      <c r="D715" s="44"/>
    </row>
    <row r="716">
      <c r="C716" s="43"/>
      <c r="D716" s="44"/>
    </row>
    <row r="717">
      <c r="C717" s="43"/>
      <c r="D717" s="44"/>
    </row>
    <row r="718">
      <c r="C718" s="43"/>
      <c r="D718" s="44"/>
    </row>
    <row r="719">
      <c r="C719" s="43"/>
      <c r="D719" s="44"/>
    </row>
    <row r="720">
      <c r="C720" s="43"/>
      <c r="D720" s="44"/>
    </row>
    <row r="721">
      <c r="C721" s="43"/>
      <c r="D721" s="44"/>
    </row>
    <row r="722">
      <c r="C722" s="43"/>
      <c r="D722" s="44"/>
    </row>
    <row r="723">
      <c r="C723" s="43"/>
      <c r="D723" s="44"/>
    </row>
    <row r="724">
      <c r="C724" s="43"/>
      <c r="D724" s="44"/>
    </row>
    <row r="725">
      <c r="C725" s="43"/>
      <c r="D725" s="44"/>
    </row>
    <row r="726">
      <c r="C726" s="43"/>
      <c r="D726" s="44"/>
    </row>
    <row r="727">
      <c r="C727" s="43"/>
      <c r="D727" s="44"/>
    </row>
    <row r="728">
      <c r="C728" s="43"/>
      <c r="D728" s="44"/>
    </row>
    <row r="729">
      <c r="C729" s="43"/>
      <c r="D729" s="44"/>
    </row>
    <row r="730">
      <c r="C730" s="43"/>
      <c r="D730" s="44"/>
    </row>
    <row r="731">
      <c r="C731" s="43"/>
      <c r="D731" s="44"/>
    </row>
    <row r="732">
      <c r="C732" s="43"/>
      <c r="D732" s="44"/>
    </row>
    <row r="733">
      <c r="C733" s="43"/>
      <c r="D733" s="44"/>
    </row>
    <row r="734">
      <c r="C734" s="43"/>
      <c r="D734" s="44"/>
    </row>
    <row r="735">
      <c r="C735" s="43"/>
      <c r="D735" s="44"/>
    </row>
    <row r="736">
      <c r="C736" s="43"/>
      <c r="D736" s="44"/>
    </row>
    <row r="737">
      <c r="C737" s="43"/>
      <c r="D737" s="44"/>
    </row>
    <row r="738">
      <c r="C738" s="43"/>
      <c r="D738" s="44"/>
    </row>
    <row r="739">
      <c r="C739" s="43"/>
      <c r="D739" s="44"/>
    </row>
    <row r="740">
      <c r="C740" s="43"/>
      <c r="D740" s="44"/>
    </row>
    <row r="741">
      <c r="C741" s="43"/>
      <c r="D741" s="44"/>
    </row>
    <row r="742">
      <c r="C742" s="43"/>
      <c r="D742" s="44"/>
    </row>
    <row r="743">
      <c r="C743" s="43"/>
      <c r="D743" s="44"/>
    </row>
    <row r="744">
      <c r="C744" s="43"/>
      <c r="D744" s="44"/>
    </row>
    <row r="745">
      <c r="C745" s="43"/>
      <c r="D745" s="44"/>
    </row>
    <row r="746">
      <c r="C746" s="43"/>
      <c r="D746" s="44"/>
    </row>
    <row r="747">
      <c r="C747" s="43"/>
      <c r="D747" s="44"/>
    </row>
    <row r="748">
      <c r="C748" s="43"/>
      <c r="D748" s="44"/>
    </row>
    <row r="749">
      <c r="C749" s="43"/>
      <c r="D749" s="44"/>
    </row>
    <row r="750">
      <c r="C750" s="43"/>
      <c r="D750" s="44"/>
    </row>
    <row r="751">
      <c r="C751" s="43"/>
      <c r="D751" s="44"/>
    </row>
    <row r="752">
      <c r="C752" s="43"/>
      <c r="D752" s="44"/>
    </row>
    <row r="753">
      <c r="C753" s="43"/>
      <c r="D753" s="44"/>
    </row>
    <row r="754">
      <c r="C754" s="43"/>
      <c r="D754" s="44"/>
    </row>
    <row r="755">
      <c r="C755" s="43"/>
      <c r="D755" s="44"/>
    </row>
    <row r="756">
      <c r="C756" s="43"/>
      <c r="D756" s="44"/>
    </row>
    <row r="757">
      <c r="C757" s="43"/>
      <c r="D757" s="44"/>
    </row>
    <row r="758">
      <c r="C758" s="43"/>
      <c r="D758" s="44"/>
    </row>
    <row r="759">
      <c r="C759" s="43"/>
      <c r="D759" s="44"/>
    </row>
    <row r="760">
      <c r="C760" s="43"/>
      <c r="D760" s="44"/>
    </row>
    <row r="761">
      <c r="C761" s="43"/>
      <c r="D761" s="44"/>
    </row>
    <row r="762">
      <c r="C762" s="43"/>
      <c r="D762" s="44"/>
    </row>
    <row r="763">
      <c r="C763" s="43"/>
      <c r="D763" s="44"/>
    </row>
    <row r="764">
      <c r="C764" s="43"/>
      <c r="D764" s="44"/>
    </row>
    <row r="765">
      <c r="C765" s="43"/>
      <c r="D765" s="44"/>
    </row>
    <row r="766">
      <c r="C766" s="43"/>
      <c r="D766" s="44"/>
    </row>
    <row r="767">
      <c r="C767" s="43"/>
      <c r="D767" s="44"/>
    </row>
    <row r="768">
      <c r="C768" s="43"/>
      <c r="D768" s="44"/>
    </row>
    <row r="769">
      <c r="C769" s="43"/>
      <c r="D769" s="44"/>
    </row>
    <row r="770">
      <c r="C770" s="43"/>
      <c r="D770" s="44"/>
    </row>
    <row r="771">
      <c r="C771" s="43"/>
      <c r="D771" s="44"/>
    </row>
    <row r="772">
      <c r="C772" s="43"/>
      <c r="D772" s="44"/>
    </row>
    <row r="773">
      <c r="C773" s="43"/>
      <c r="D773" s="44"/>
    </row>
    <row r="774">
      <c r="C774" s="43"/>
      <c r="D774" s="44"/>
    </row>
    <row r="775">
      <c r="C775" s="43"/>
      <c r="D775" s="44"/>
    </row>
    <row r="776">
      <c r="C776" s="43"/>
      <c r="D776" s="44"/>
    </row>
    <row r="777">
      <c r="C777" s="43"/>
      <c r="D777" s="44"/>
    </row>
    <row r="778">
      <c r="C778" s="43"/>
      <c r="D778" s="44"/>
    </row>
    <row r="779">
      <c r="C779" s="43"/>
      <c r="D779" s="44"/>
    </row>
    <row r="780">
      <c r="C780" s="43"/>
      <c r="D780" s="44"/>
    </row>
    <row r="781">
      <c r="C781" s="43"/>
      <c r="D781" s="44"/>
    </row>
    <row r="782">
      <c r="C782" s="43"/>
      <c r="D782" s="44"/>
    </row>
    <row r="783">
      <c r="C783" s="43"/>
      <c r="D783" s="44"/>
    </row>
    <row r="784">
      <c r="C784" s="43"/>
      <c r="D784" s="44"/>
    </row>
    <row r="785">
      <c r="C785" s="43"/>
      <c r="D785" s="44"/>
    </row>
    <row r="786">
      <c r="C786" s="43"/>
      <c r="D786" s="44"/>
    </row>
    <row r="787">
      <c r="C787" s="43"/>
      <c r="D787" s="44"/>
    </row>
    <row r="788">
      <c r="C788" s="43"/>
      <c r="D788" s="44"/>
    </row>
    <row r="789">
      <c r="C789" s="43"/>
      <c r="D789" s="44"/>
    </row>
    <row r="790">
      <c r="C790" s="43"/>
      <c r="D790" s="44"/>
    </row>
    <row r="791">
      <c r="C791" s="43"/>
      <c r="D791" s="44"/>
    </row>
    <row r="792">
      <c r="C792" s="43"/>
      <c r="D792" s="44"/>
    </row>
    <row r="793">
      <c r="C793" s="43"/>
      <c r="D793" s="44"/>
    </row>
    <row r="794">
      <c r="C794" s="43"/>
      <c r="D794" s="44"/>
    </row>
    <row r="795">
      <c r="C795" s="43"/>
      <c r="D795" s="44"/>
    </row>
    <row r="796">
      <c r="C796" s="43"/>
      <c r="D796" s="44"/>
    </row>
    <row r="797">
      <c r="C797" s="43"/>
      <c r="D797" s="44"/>
    </row>
    <row r="798">
      <c r="C798" s="43"/>
      <c r="D798" s="44"/>
    </row>
    <row r="799">
      <c r="C799" s="43"/>
      <c r="D799" s="44"/>
    </row>
    <row r="800">
      <c r="C800" s="43"/>
      <c r="D800" s="44"/>
    </row>
    <row r="801">
      <c r="C801" s="43"/>
      <c r="D801" s="44"/>
    </row>
    <row r="802">
      <c r="C802" s="43"/>
      <c r="D802" s="44"/>
    </row>
    <row r="803">
      <c r="C803" s="43"/>
      <c r="D803" s="44"/>
    </row>
    <row r="804">
      <c r="C804" s="43"/>
      <c r="D804" s="44"/>
    </row>
    <row r="805">
      <c r="C805" s="43"/>
      <c r="D805" s="44"/>
    </row>
    <row r="806">
      <c r="C806" s="43"/>
      <c r="D806" s="44"/>
    </row>
    <row r="807">
      <c r="C807" s="43"/>
      <c r="D807" s="44"/>
    </row>
    <row r="808">
      <c r="C808" s="43"/>
      <c r="D808" s="44"/>
    </row>
    <row r="809">
      <c r="C809" s="43"/>
      <c r="D809" s="44"/>
    </row>
    <row r="810">
      <c r="C810" s="43"/>
      <c r="D810" s="44"/>
    </row>
    <row r="811">
      <c r="C811" s="43"/>
      <c r="D811" s="44"/>
    </row>
    <row r="812">
      <c r="C812" s="43"/>
      <c r="D812" s="44"/>
    </row>
    <row r="813">
      <c r="C813" s="43"/>
      <c r="D813" s="44"/>
    </row>
    <row r="814">
      <c r="C814" s="43"/>
      <c r="D814" s="44"/>
    </row>
    <row r="815">
      <c r="C815" s="43"/>
      <c r="D815" s="44"/>
    </row>
    <row r="816">
      <c r="C816" s="43"/>
      <c r="D816" s="44"/>
    </row>
    <row r="817">
      <c r="C817" s="43"/>
      <c r="D817" s="44"/>
    </row>
    <row r="818">
      <c r="C818" s="43"/>
      <c r="D818" s="44"/>
    </row>
    <row r="819">
      <c r="C819" s="43"/>
      <c r="D819" s="44"/>
    </row>
    <row r="820">
      <c r="C820" s="43"/>
      <c r="D820" s="44"/>
    </row>
    <row r="821">
      <c r="C821" s="43"/>
      <c r="D821" s="44"/>
    </row>
    <row r="822">
      <c r="C822" s="43"/>
      <c r="D822" s="44"/>
    </row>
    <row r="823">
      <c r="C823" s="43"/>
      <c r="D823" s="44"/>
    </row>
    <row r="824">
      <c r="C824" s="43"/>
      <c r="D824" s="44"/>
    </row>
    <row r="825">
      <c r="C825" s="43"/>
      <c r="D825" s="44"/>
    </row>
    <row r="826">
      <c r="C826" s="43"/>
      <c r="D826" s="44"/>
    </row>
    <row r="827">
      <c r="C827" s="43"/>
      <c r="D827" s="44"/>
    </row>
    <row r="828">
      <c r="C828" s="43"/>
      <c r="D828" s="44"/>
    </row>
    <row r="829">
      <c r="C829" s="43"/>
      <c r="D829" s="44"/>
    </row>
    <row r="830">
      <c r="C830" s="43"/>
      <c r="D830" s="44"/>
    </row>
    <row r="831">
      <c r="C831" s="43"/>
      <c r="D831" s="44"/>
    </row>
    <row r="832">
      <c r="C832" s="43"/>
      <c r="D832" s="44"/>
    </row>
    <row r="833">
      <c r="C833" s="43"/>
      <c r="D833" s="44"/>
    </row>
    <row r="834">
      <c r="C834" s="43"/>
      <c r="D834" s="44"/>
    </row>
    <row r="835">
      <c r="C835" s="43"/>
      <c r="D835" s="44"/>
    </row>
    <row r="836">
      <c r="C836" s="43"/>
      <c r="D836" s="44"/>
    </row>
    <row r="837">
      <c r="C837" s="43"/>
      <c r="D837" s="44"/>
    </row>
    <row r="838">
      <c r="C838" s="43"/>
      <c r="D838" s="44"/>
    </row>
    <row r="839">
      <c r="C839" s="43"/>
      <c r="D839" s="44"/>
    </row>
    <row r="840">
      <c r="C840" s="43"/>
      <c r="D840" s="44"/>
    </row>
    <row r="841">
      <c r="C841" s="43"/>
      <c r="D841" s="44"/>
    </row>
    <row r="842">
      <c r="C842" s="43"/>
      <c r="D842" s="44"/>
    </row>
    <row r="843">
      <c r="C843" s="43"/>
      <c r="D843" s="44"/>
    </row>
    <row r="844">
      <c r="C844" s="43"/>
      <c r="D844" s="44"/>
    </row>
    <row r="845">
      <c r="C845" s="43"/>
      <c r="D845" s="44"/>
    </row>
    <row r="846">
      <c r="C846" s="43"/>
      <c r="D846" s="44"/>
    </row>
    <row r="847">
      <c r="C847" s="43"/>
      <c r="D847" s="44"/>
    </row>
    <row r="848">
      <c r="C848" s="43"/>
      <c r="D848" s="44"/>
    </row>
    <row r="849">
      <c r="C849" s="43"/>
      <c r="D849" s="44"/>
    </row>
    <row r="850">
      <c r="C850" s="43"/>
      <c r="D850" s="44"/>
    </row>
    <row r="851">
      <c r="C851" s="43"/>
      <c r="D851" s="44"/>
    </row>
    <row r="852">
      <c r="C852" s="43"/>
      <c r="D852" s="44"/>
    </row>
    <row r="853">
      <c r="C853" s="43"/>
      <c r="D853" s="44"/>
    </row>
    <row r="854">
      <c r="C854" s="43"/>
      <c r="D854" s="44"/>
    </row>
    <row r="855">
      <c r="C855" s="43"/>
      <c r="D855" s="44"/>
    </row>
    <row r="856">
      <c r="C856" s="43"/>
      <c r="D856" s="44"/>
    </row>
    <row r="857">
      <c r="C857" s="43"/>
      <c r="D857" s="44"/>
    </row>
    <row r="858">
      <c r="C858" s="43"/>
      <c r="D858" s="44"/>
    </row>
    <row r="859">
      <c r="C859" s="43"/>
      <c r="D859" s="44"/>
    </row>
    <row r="860">
      <c r="C860" s="43"/>
      <c r="D860" s="44"/>
    </row>
    <row r="861">
      <c r="C861" s="43"/>
      <c r="D861" s="44"/>
    </row>
    <row r="862">
      <c r="C862" s="43"/>
      <c r="D862" s="44"/>
    </row>
    <row r="863">
      <c r="C863" s="43"/>
      <c r="D863" s="44"/>
    </row>
    <row r="864">
      <c r="C864" s="43"/>
      <c r="D864" s="44"/>
    </row>
    <row r="865">
      <c r="C865" s="43"/>
      <c r="D865" s="44"/>
    </row>
    <row r="866">
      <c r="C866" s="43"/>
      <c r="D866" s="44"/>
    </row>
    <row r="867">
      <c r="C867" s="43"/>
      <c r="D867" s="44"/>
    </row>
    <row r="868">
      <c r="C868" s="43"/>
      <c r="D868" s="44"/>
    </row>
    <row r="869">
      <c r="C869" s="43"/>
      <c r="D869" s="44"/>
    </row>
    <row r="870">
      <c r="C870" s="43"/>
      <c r="D870" s="44"/>
    </row>
    <row r="871">
      <c r="C871" s="43"/>
      <c r="D871" s="44"/>
    </row>
    <row r="872">
      <c r="C872" s="43"/>
      <c r="D872" s="44"/>
    </row>
    <row r="873">
      <c r="C873" s="43"/>
      <c r="D873" s="44"/>
    </row>
    <row r="874">
      <c r="C874" s="43"/>
      <c r="D874" s="44"/>
    </row>
    <row r="875">
      <c r="C875" s="43"/>
      <c r="D875" s="44"/>
    </row>
    <row r="876">
      <c r="C876" s="43"/>
      <c r="D876" s="44"/>
    </row>
    <row r="877">
      <c r="C877" s="43"/>
      <c r="D877" s="44"/>
    </row>
    <row r="878">
      <c r="C878" s="43"/>
      <c r="D878" s="44"/>
    </row>
    <row r="879">
      <c r="C879" s="43"/>
      <c r="D879" s="44"/>
    </row>
    <row r="880">
      <c r="C880" s="43"/>
      <c r="D880" s="44"/>
    </row>
    <row r="881">
      <c r="C881" s="43"/>
      <c r="D881" s="44"/>
    </row>
    <row r="882">
      <c r="C882" s="43"/>
      <c r="D882" s="44"/>
    </row>
    <row r="883">
      <c r="C883" s="43"/>
      <c r="D883" s="44"/>
    </row>
    <row r="884">
      <c r="C884" s="43"/>
      <c r="D884" s="44"/>
    </row>
    <row r="885">
      <c r="C885" s="43"/>
      <c r="D885" s="44"/>
    </row>
    <row r="886">
      <c r="C886" s="43"/>
      <c r="D886" s="44"/>
    </row>
    <row r="887">
      <c r="C887" s="43"/>
      <c r="D887" s="44"/>
    </row>
    <row r="888">
      <c r="C888" s="43"/>
      <c r="D888" s="44"/>
    </row>
    <row r="889">
      <c r="C889" s="43"/>
      <c r="D889" s="44"/>
    </row>
    <row r="890">
      <c r="C890" s="43"/>
      <c r="D890" s="44"/>
    </row>
    <row r="891">
      <c r="C891" s="43"/>
      <c r="D891" s="44"/>
    </row>
    <row r="892">
      <c r="C892" s="43"/>
      <c r="D892" s="44"/>
    </row>
    <row r="893">
      <c r="C893" s="43"/>
      <c r="D893" s="44"/>
    </row>
    <row r="894">
      <c r="C894" s="43"/>
      <c r="D894" s="44"/>
    </row>
    <row r="895">
      <c r="C895" s="43"/>
      <c r="D895" s="44"/>
    </row>
    <row r="896">
      <c r="C896" s="43"/>
      <c r="D896" s="44"/>
    </row>
    <row r="897">
      <c r="C897" s="43"/>
      <c r="D897" s="44"/>
    </row>
    <row r="898">
      <c r="C898" s="43"/>
      <c r="D898" s="44"/>
    </row>
    <row r="899">
      <c r="C899" s="43"/>
      <c r="D899" s="44"/>
    </row>
    <row r="900">
      <c r="C900" s="43"/>
      <c r="D900" s="44"/>
    </row>
    <row r="901">
      <c r="C901" s="43"/>
      <c r="D901" s="44"/>
    </row>
    <row r="902">
      <c r="C902" s="43"/>
      <c r="D902" s="44"/>
    </row>
    <row r="903">
      <c r="C903" s="43"/>
      <c r="D903" s="44"/>
    </row>
    <row r="904">
      <c r="C904" s="43"/>
      <c r="D904" s="44"/>
    </row>
    <row r="905">
      <c r="C905" s="43"/>
      <c r="D905" s="44"/>
    </row>
    <row r="906">
      <c r="C906" s="43"/>
      <c r="D906" s="44"/>
    </row>
    <row r="907">
      <c r="C907" s="43"/>
      <c r="D907" s="44"/>
    </row>
    <row r="908">
      <c r="C908" s="43"/>
      <c r="D908" s="44"/>
    </row>
    <row r="909">
      <c r="C909" s="43"/>
      <c r="D909" s="44"/>
    </row>
    <row r="910">
      <c r="C910" s="43"/>
      <c r="D910" s="44"/>
    </row>
    <row r="911">
      <c r="C911" s="43"/>
      <c r="D911" s="44"/>
    </row>
    <row r="912">
      <c r="C912" s="43"/>
      <c r="D912" s="44"/>
    </row>
    <row r="913">
      <c r="C913" s="43"/>
      <c r="D913" s="44"/>
    </row>
    <row r="914">
      <c r="C914" s="43"/>
      <c r="D914" s="44"/>
    </row>
    <row r="915">
      <c r="C915" s="43"/>
      <c r="D915" s="44"/>
    </row>
    <row r="916">
      <c r="C916" s="43"/>
      <c r="D916" s="44"/>
    </row>
    <row r="917">
      <c r="C917" s="43"/>
      <c r="D917" s="44"/>
    </row>
    <row r="918">
      <c r="C918" s="43"/>
      <c r="D918" s="44"/>
    </row>
    <row r="919">
      <c r="C919" s="43"/>
      <c r="D919" s="44"/>
    </row>
    <row r="920">
      <c r="C920" s="43"/>
      <c r="D920" s="44"/>
    </row>
    <row r="921">
      <c r="C921" s="43"/>
      <c r="D921" s="44"/>
    </row>
    <row r="922">
      <c r="C922" s="43"/>
      <c r="D922" s="44"/>
    </row>
    <row r="923">
      <c r="C923" s="43"/>
      <c r="D923" s="44"/>
    </row>
    <row r="924">
      <c r="C924" s="43"/>
      <c r="D924" s="44"/>
    </row>
    <row r="925">
      <c r="C925" s="43"/>
      <c r="D925" s="44"/>
    </row>
    <row r="926">
      <c r="C926" s="43"/>
      <c r="D926" s="44"/>
    </row>
    <row r="927">
      <c r="C927" s="43"/>
      <c r="D927" s="44"/>
    </row>
    <row r="928">
      <c r="C928" s="43"/>
      <c r="D928" s="44"/>
    </row>
    <row r="929">
      <c r="C929" s="43"/>
      <c r="D929" s="44"/>
    </row>
    <row r="930">
      <c r="C930" s="43"/>
      <c r="D930" s="44"/>
    </row>
    <row r="931">
      <c r="C931" s="43"/>
      <c r="D931" s="44"/>
    </row>
    <row r="932">
      <c r="C932" s="43"/>
      <c r="D932" s="44"/>
    </row>
    <row r="933">
      <c r="C933" s="43"/>
      <c r="D933" s="44"/>
    </row>
    <row r="934">
      <c r="C934" s="43"/>
      <c r="D934" s="44"/>
    </row>
    <row r="935">
      <c r="C935" s="43"/>
      <c r="D935" s="44"/>
    </row>
    <row r="936">
      <c r="C936" s="43"/>
      <c r="D936" s="44"/>
    </row>
    <row r="937">
      <c r="C937" s="43"/>
      <c r="D937" s="44"/>
    </row>
    <row r="938">
      <c r="C938" s="43"/>
      <c r="D938" s="44"/>
    </row>
    <row r="939">
      <c r="C939" s="43"/>
      <c r="D939" s="44"/>
    </row>
    <row r="940">
      <c r="C940" s="43"/>
      <c r="D940" s="44"/>
    </row>
    <row r="941">
      <c r="C941" s="43"/>
      <c r="D941" s="44"/>
    </row>
    <row r="942">
      <c r="C942" s="43"/>
      <c r="D942" s="44"/>
    </row>
    <row r="943">
      <c r="C943" s="43"/>
      <c r="D943" s="44"/>
    </row>
    <row r="944">
      <c r="C944" s="43"/>
      <c r="D944" s="44"/>
    </row>
    <row r="945">
      <c r="C945" s="43"/>
      <c r="D945" s="44"/>
    </row>
    <row r="946">
      <c r="C946" s="43"/>
      <c r="D946" s="44"/>
    </row>
    <row r="947">
      <c r="C947" s="43"/>
      <c r="D947" s="44"/>
    </row>
    <row r="948">
      <c r="C948" s="43"/>
      <c r="D948" s="44"/>
    </row>
    <row r="949">
      <c r="C949" s="43"/>
      <c r="D949" s="44"/>
    </row>
    <row r="950">
      <c r="C950" s="43"/>
      <c r="D950" s="44"/>
    </row>
    <row r="951">
      <c r="C951" s="43"/>
      <c r="D951" s="44"/>
    </row>
    <row r="952">
      <c r="C952" s="43"/>
      <c r="D952" s="44"/>
    </row>
    <row r="953">
      <c r="C953" s="43"/>
      <c r="D953" s="44"/>
    </row>
    <row r="954">
      <c r="C954" s="43"/>
      <c r="D954" s="44"/>
    </row>
    <row r="955">
      <c r="C955" s="43"/>
      <c r="D955" s="44"/>
    </row>
    <row r="956">
      <c r="C956" s="43"/>
      <c r="D956" s="44"/>
    </row>
    <row r="957">
      <c r="C957" s="43"/>
      <c r="D957" s="44"/>
    </row>
    <row r="958">
      <c r="C958" s="43"/>
      <c r="D958" s="44"/>
    </row>
    <row r="959">
      <c r="C959" s="43"/>
      <c r="D959" s="44"/>
    </row>
    <row r="960">
      <c r="C960" s="43"/>
      <c r="D960" s="44"/>
    </row>
    <row r="961">
      <c r="C961" s="43"/>
      <c r="D961" s="44"/>
    </row>
    <row r="962">
      <c r="C962" s="43"/>
      <c r="D962" s="44"/>
    </row>
    <row r="963">
      <c r="C963" s="43"/>
      <c r="D963" s="44"/>
    </row>
    <row r="964">
      <c r="C964" s="43"/>
      <c r="D964" s="44"/>
    </row>
    <row r="965">
      <c r="C965" s="43"/>
      <c r="D965" s="44"/>
    </row>
    <row r="966">
      <c r="C966" s="43"/>
      <c r="D966" s="44"/>
    </row>
    <row r="967">
      <c r="C967" s="43"/>
      <c r="D967" s="44"/>
    </row>
    <row r="968">
      <c r="C968" s="43"/>
      <c r="D968" s="44"/>
    </row>
    <row r="969">
      <c r="C969" s="43"/>
      <c r="D969" s="44"/>
    </row>
    <row r="970">
      <c r="C970" s="43"/>
      <c r="D970" s="44"/>
    </row>
    <row r="971">
      <c r="C971" s="43"/>
      <c r="D971" s="44"/>
    </row>
    <row r="972">
      <c r="C972" s="43"/>
      <c r="D972" s="44"/>
    </row>
    <row r="973">
      <c r="C973" s="43"/>
      <c r="D973" s="44"/>
    </row>
    <row r="974">
      <c r="C974" s="43"/>
      <c r="D974" s="44"/>
    </row>
    <row r="975">
      <c r="C975" s="43"/>
      <c r="D975" s="44"/>
    </row>
    <row r="976">
      <c r="C976" s="43"/>
      <c r="D976" s="44"/>
    </row>
    <row r="977">
      <c r="C977" s="43"/>
      <c r="D977" s="44"/>
    </row>
    <row r="978">
      <c r="C978" s="43"/>
      <c r="D978" s="44"/>
    </row>
    <row r="979">
      <c r="C979" s="43"/>
      <c r="D979" s="44"/>
    </row>
    <row r="980">
      <c r="C980" s="43"/>
      <c r="D980" s="44"/>
    </row>
    <row r="981">
      <c r="C981" s="43"/>
      <c r="D981" s="44"/>
    </row>
    <row r="982">
      <c r="C982" s="43"/>
      <c r="D982" s="44"/>
    </row>
    <row r="983">
      <c r="C983" s="43"/>
      <c r="D983" s="44"/>
    </row>
    <row r="984">
      <c r="C984" s="43"/>
      <c r="D984" s="44"/>
    </row>
    <row r="985">
      <c r="C985" s="43"/>
      <c r="D985" s="44"/>
    </row>
    <row r="986">
      <c r="C986" s="43"/>
      <c r="D986" s="44"/>
    </row>
    <row r="987">
      <c r="C987" s="43"/>
      <c r="D987" s="44"/>
    </row>
    <row r="988">
      <c r="C988" s="43"/>
      <c r="D988" s="44"/>
    </row>
    <row r="989">
      <c r="C989" s="43"/>
      <c r="D989" s="44"/>
    </row>
    <row r="990">
      <c r="C990" s="43"/>
      <c r="D990" s="44"/>
    </row>
    <row r="991">
      <c r="C991" s="43"/>
      <c r="D991" s="44"/>
    </row>
    <row r="992">
      <c r="C992" s="43"/>
      <c r="D992" s="44"/>
    </row>
    <row r="993">
      <c r="C993" s="43"/>
      <c r="D993" s="44"/>
    </row>
    <row r="994">
      <c r="C994" s="43"/>
      <c r="D994" s="44"/>
    </row>
    <row r="995">
      <c r="C995" s="43"/>
      <c r="D995" s="44"/>
    </row>
    <row r="996">
      <c r="C996" s="43"/>
      <c r="D996" s="44"/>
    </row>
    <row r="997">
      <c r="C997" s="43"/>
      <c r="D997" s="44"/>
    </row>
    <row r="998">
      <c r="C998" s="43"/>
      <c r="D998" s="44"/>
    </row>
    <row r="999">
      <c r="C999" s="43"/>
      <c r="D999" s="44"/>
    </row>
    <row r="1000">
      <c r="C1000" s="43"/>
      <c r="D1000" s="44"/>
    </row>
    <row r="1001">
      <c r="C1001" s="43"/>
      <c r="D1001" s="44"/>
    </row>
    <row r="1002">
      <c r="C1002" s="43"/>
      <c r="D1002" s="44"/>
    </row>
    <row r="1003">
      <c r="C1003" s="43"/>
      <c r="D1003" s="44"/>
    </row>
    <row r="1004">
      <c r="C1004" s="43"/>
      <c r="D1004" s="44"/>
    </row>
    <row r="1005">
      <c r="C1005" s="43"/>
      <c r="D1005" s="44"/>
    </row>
  </sheetData>
  <mergeCells count="2">
    <mergeCell ref="A1:J1"/>
    <mergeCell ref="D4:J4"/>
  </mergeCell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0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169.0</v>
      </c>
      <c r="B4" s="19" t="str">
        <f>HYPERLINK("https://leetcode.com/problems/majority-element","Majority Element")</f>
        <v>Majority Element</v>
      </c>
      <c r="C4" s="12" t="s">
        <v>12</v>
      </c>
      <c r="D4" s="58"/>
      <c r="E4" s="28"/>
      <c r="F4" s="24"/>
      <c r="G4" s="24"/>
      <c r="H4" s="24"/>
      <c r="I4" s="24"/>
      <c r="J4" s="24"/>
      <c r="K4" s="16" t="s">
        <v>80</v>
      </c>
      <c r="L4" s="30" t="s">
        <v>81</v>
      </c>
      <c r="M4" s="35"/>
      <c r="N4" s="35"/>
    </row>
    <row r="5">
      <c r="A5" s="16">
        <v>315.0</v>
      </c>
      <c r="B5" s="19" t="str">
        <f>HYPERLINK("https://leetcode.com/problems/count-of-smaller-numbers-after-self/","Count of Smaller Numbers After Self")</f>
        <v>Count of Smaller Numbers After Self</v>
      </c>
      <c r="C5" s="12" t="s">
        <v>29</v>
      </c>
      <c r="D5" s="28"/>
      <c r="E5" s="29"/>
      <c r="F5" s="28"/>
      <c r="G5" s="28"/>
      <c r="H5" s="28"/>
      <c r="I5" s="28"/>
      <c r="J5" s="27"/>
      <c r="K5" s="16" t="s">
        <v>82</v>
      </c>
      <c r="L5" s="35"/>
      <c r="M5" s="35"/>
      <c r="N5" s="35"/>
    </row>
    <row r="6">
      <c r="A6" s="27"/>
      <c r="B6" s="38"/>
      <c r="C6" s="12"/>
      <c r="D6" s="29"/>
      <c r="E6" s="28"/>
      <c r="F6" s="28"/>
      <c r="G6" s="29"/>
      <c r="H6" s="28"/>
      <c r="I6" s="28"/>
      <c r="J6" s="27"/>
      <c r="K6" s="27"/>
      <c r="L6" s="35"/>
      <c r="M6" s="35"/>
      <c r="N6" s="35"/>
    </row>
    <row r="7">
      <c r="A7" s="27"/>
      <c r="B7" s="38"/>
      <c r="C7" s="12"/>
      <c r="D7" s="29"/>
      <c r="E7" s="28"/>
      <c r="F7" s="28"/>
      <c r="G7" s="29"/>
      <c r="H7" s="28"/>
      <c r="I7" s="28"/>
      <c r="J7" s="27"/>
      <c r="K7" s="27"/>
      <c r="L7" s="35"/>
      <c r="M7" s="35"/>
      <c r="N7" s="35"/>
    </row>
    <row r="8">
      <c r="A8" s="27"/>
      <c r="B8" s="38"/>
      <c r="C8" s="12"/>
      <c r="D8" s="29"/>
      <c r="E8" s="28"/>
      <c r="F8" s="28"/>
      <c r="G8" s="27"/>
      <c r="H8" s="24"/>
      <c r="I8" s="24"/>
      <c r="J8" s="24"/>
      <c r="K8" s="27"/>
      <c r="L8" s="35"/>
      <c r="M8" s="35"/>
      <c r="N8" s="35"/>
    </row>
    <row r="9">
      <c r="A9" s="27"/>
      <c r="B9" s="38"/>
      <c r="C9" s="12"/>
      <c r="D9" s="29"/>
      <c r="E9" s="28"/>
      <c r="F9" s="27"/>
      <c r="G9" s="24"/>
      <c r="H9" s="24"/>
      <c r="I9" s="24"/>
      <c r="J9" s="24"/>
      <c r="K9" s="11"/>
      <c r="L9" s="35"/>
      <c r="M9" s="35"/>
      <c r="N9" s="35"/>
    </row>
    <row r="10">
      <c r="A10" s="27"/>
      <c r="B10" s="38"/>
      <c r="C10" s="12"/>
      <c r="D10" s="29"/>
      <c r="E10" s="24"/>
      <c r="F10" s="24"/>
      <c r="G10" s="24"/>
      <c r="H10" s="24"/>
      <c r="I10" s="24"/>
      <c r="J10" s="24"/>
      <c r="K10" s="27"/>
      <c r="L10" s="35"/>
      <c r="M10" s="35"/>
      <c r="N10" s="35"/>
    </row>
    <row r="11">
      <c r="A11" s="27"/>
      <c r="B11" s="38"/>
      <c r="C11" s="12"/>
      <c r="D11" s="46"/>
      <c r="E11" s="24"/>
      <c r="F11" s="24"/>
      <c r="G11" s="24"/>
      <c r="H11" s="24"/>
      <c r="I11" s="24"/>
      <c r="J11" s="24"/>
      <c r="K11" s="27"/>
      <c r="L11" s="35"/>
      <c r="M11" s="35"/>
      <c r="N11" s="35"/>
    </row>
    <row r="12">
      <c r="A12" s="27"/>
      <c r="B12" s="38"/>
      <c r="C12" s="12"/>
      <c r="D12" s="28"/>
      <c r="E12" s="28"/>
      <c r="F12" s="28"/>
      <c r="G12" s="27"/>
      <c r="H12" s="27"/>
      <c r="I12" s="24"/>
      <c r="J12" s="24"/>
      <c r="K12" s="27"/>
      <c r="L12" s="35"/>
      <c r="M12" s="35"/>
      <c r="N12" s="35"/>
    </row>
    <row r="13">
      <c r="A13" s="27"/>
      <c r="B13" s="38"/>
      <c r="C13" s="12"/>
      <c r="D13" s="46"/>
      <c r="E13" s="24"/>
      <c r="F13" s="24"/>
      <c r="G13" s="24"/>
      <c r="H13" s="24"/>
      <c r="I13" s="24"/>
      <c r="J13" s="24"/>
      <c r="K13" s="27"/>
      <c r="L13" s="35"/>
      <c r="M13" s="35"/>
      <c r="N13" s="35"/>
    </row>
    <row r="14">
      <c r="B14" s="2"/>
      <c r="C14" s="3"/>
      <c r="D14" s="39"/>
      <c r="E14" s="4"/>
      <c r="F14" s="4"/>
      <c r="G14" s="4"/>
      <c r="H14" s="4"/>
      <c r="I14" s="4"/>
      <c r="J14" s="4"/>
      <c r="L14" s="40"/>
      <c r="M14" s="40"/>
      <c r="N14" s="40"/>
    </row>
    <row r="15">
      <c r="B15" s="2"/>
      <c r="C15" s="3"/>
      <c r="D15" s="41"/>
      <c r="E15" s="4"/>
      <c r="F15" s="4"/>
      <c r="G15" s="4"/>
      <c r="H15" s="4"/>
      <c r="I15" s="4"/>
      <c r="J15" s="4"/>
      <c r="L15" s="40"/>
      <c r="M15" s="40"/>
      <c r="N15" s="40"/>
    </row>
    <row r="16">
      <c r="B16" s="2"/>
      <c r="C16" s="3"/>
      <c r="D16" s="41"/>
      <c r="E16" s="4"/>
      <c r="F16" s="4"/>
      <c r="G16" s="4"/>
      <c r="H16" s="4"/>
      <c r="I16" s="4"/>
      <c r="J16" s="4"/>
      <c r="L16" s="40"/>
      <c r="M16" s="40"/>
      <c r="N16" s="40"/>
    </row>
    <row r="17">
      <c r="B17" s="2"/>
      <c r="C17" s="3"/>
      <c r="D17" s="42"/>
      <c r="E17" s="4"/>
      <c r="F17" s="4"/>
      <c r="G17" s="4"/>
      <c r="H17" s="4"/>
      <c r="I17" s="4"/>
      <c r="J17" s="4"/>
      <c r="L17" s="40"/>
      <c r="M17" s="40"/>
      <c r="N17" s="40"/>
    </row>
    <row r="18">
      <c r="C18" s="43"/>
      <c r="D18" s="44"/>
      <c r="L18" s="40"/>
      <c r="M18" s="40"/>
      <c r="N18" s="40"/>
    </row>
    <row r="19">
      <c r="C19" s="43"/>
      <c r="D19" s="44"/>
      <c r="L19" s="40"/>
      <c r="M19" s="40"/>
      <c r="N19" s="40"/>
    </row>
    <row r="20">
      <c r="C20" s="43"/>
      <c r="D20" s="44"/>
      <c r="L20" s="40"/>
      <c r="M20" s="40"/>
      <c r="N20" s="40"/>
    </row>
    <row r="21">
      <c r="C21" s="43"/>
      <c r="D21" s="44"/>
      <c r="L21" s="40"/>
      <c r="M21" s="40"/>
      <c r="N21" s="40"/>
    </row>
    <row r="22">
      <c r="C22" s="43"/>
      <c r="D22" s="44"/>
      <c r="L22" s="40"/>
      <c r="M22" s="40"/>
      <c r="N22" s="40"/>
    </row>
    <row r="23">
      <c r="C23" s="43"/>
      <c r="D23" s="44"/>
      <c r="L23" s="40"/>
      <c r="M23" s="40"/>
      <c r="N23" s="40"/>
    </row>
    <row r="24">
      <c r="C24" s="43"/>
      <c r="D24" s="44"/>
      <c r="L24" s="40"/>
      <c r="M24" s="40"/>
      <c r="N24" s="40"/>
    </row>
    <row r="25">
      <c r="C25" s="43"/>
      <c r="D25" s="44"/>
      <c r="L25" s="40"/>
      <c r="M25" s="40"/>
      <c r="N25" s="40"/>
    </row>
    <row r="26">
      <c r="C26" s="43"/>
      <c r="D26" s="44"/>
      <c r="L26" s="40"/>
      <c r="M26" s="40"/>
      <c r="N26" s="40"/>
    </row>
    <row r="27">
      <c r="C27" s="43"/>
      <c r="D27" s="44"/>
      <c r="L27" s="40"/>
      <c r="M27" s="40"/>
      <c r="N27" s="40"/>
    </row>
    <row r="28">
      <c r="C28" s="43"/>
      <c r="D28" s="44"/>
      <c r="L28" s="40"/>
      <c r="M28" s="40"/>
      <c r="N28" s="40"/>
    </row>
    <row r="29">
      <c r="C29" s="43"/>
      <c r="D29" s="44"/>
      <c r="L29" s="40"/>
      <c r="M29" s="40"/>
      <c r="N29" s="40"/>
    </row>
    <row r="30">
      <c r="C30" s="43"/>
      <c r="D30" s="44"/>
      <c r="L30" s="40"/>
      <c r="M30" s="40"/>
      <c r="N30" s="40"/>
    </row>
    <row r="31">
      <c r="C31" s="43"/>
      <c r="D31" s="44"/>
      <c r="L31" s="40"/>
      <c r="M31" s="40"/>
      <c r="N31" s="40"/>
    </row>
    <row r="32">
      <c r="C32" s="43"/>
      <c r="D32" s="44"/>
      <c r="L32" s="40"/>
      <c r="M32" s="40"/>
      <c r="N32" s="40"/>
    </row>
    <row r="33">
      <c r="C33" s="43"/>
      <c r="D33" s="44"/>
      <c r="L33" s="40"/>
      <c r="M33" s="40"/>
      <c r="N33" s="40"/>
    </row>
    <row r="34">
      <c r="C34" s="43"/>
      <c r="D34" s="44"/>
      <c r="L34" s="40"/>
      <c r="M34" s="40"/>
      <c r="N34" s="40"/>
    </row>
    <row r="35">
      <c r="C35" s="43"/>
      <c r="D35" s="44"/>
      <c r="L35" s="40"/>
      <c r="M35" s="40"/>
      <c r="N35" s="40"/>
    </row>
    <row r="36">
      <c r="C36" s="43"/>
      <c r="D36" s="44"/>
      <c r="L36" s="40"/>
      <c r="M36" s="40"/>
      <c r="N36" s="40"/>
    </row>
    <row r="37">
      <c r="C37" s="43"/>
      <c r="D37" s="44"/>
      <c r="L37" s="40"/>
      <c r="M37" s="40"/>
      <c r="N37" s="40"/>
    </row>
    <row r="38">
      <c r="C38" s="43"/>
      <c r="D38" s="44"/>
      <c r="L38" s="40"/>
      <c r="M38" s="40"/>
      <c r="N38" s="40"/>
    </row>
    <row r="39">
      <c r="C39" s="43"/>
      <c r="D39" s="44"/>
      <c r="L39" s="40"/>
      <c r="M39" s="40"/>
      <c r="N39" s="40"/>
    </row>
    <row r="40">
      <c r="C40" s="43"/>
      <c r="D40" s="44"/>
      <c r="L40" s="40"/>
      <c r="M40" s="40"/>
      <c r="N40" s="40"/>
    </row>
    <row r="41">
      <c r="C41" s="43"/>
      <c r="D41" s="44"/>
      <c r="L41" s="40"/>
      <c r="M41" s="40"/>
      <c r="N41" s="40"/>
    </row>
    <row r="42">
      <c r="C42" s="43"/>
      <c r="D42" s="44"/>
      <c r="L42" s="40"/>
      <c r="M42" s="40"/>
      <c r="N42" s="40"/>
    </row>
    <row r="43">
      <c r="C43" s="43"/>
      <c r="D43" s="44"/>
      <c r="L43" s="40"/>
      <c r="M43" s="40"/>
      <c r="N43" s="40"/>
    </row>
    <row r="44">
      <c r="C44" s="43"/>
      <c r="D44" s="44"/>
      <c r="L44" s="40"/>
      <c r="M44" s="40"/>
      <c r="N44" s="40"/>
    </row>
    <row r="45">
      <c r="C45" s="43"/>
      <c r="D45" s="44"/>
      <c r="L45" s="40"/>
      <c r="M45" s="40"/>
      <c r="N45" s="40"/>
    </row>
    <row r="46">
      <c r="C46" s="43"/>
      <c r="D46" s="44"/>
      <c r="L46" s="40"/>
      <c r="M46" s="40"/>
      <c r="N46" s="40"/>
    </row>
    <row r="47">
      <c r="C47" s="43"/>
      <c r="D47" s="44"/>
      <c r="L47" s="40"/>
      <c r="M47" s="40"/>
      <c r="N47" s="40"/>
    </row>
    <row r="48">
      <c r="C48" s="43"/>
      <c r="D48" s="44"/>
      <c r="L48" s="40"/>
      <c r="M48" s="40"/>
      <c r="N48" s="40"/>
    </row>
    <row r="49">
      <c r="C49" s="43"/>
      <c r="D49" s="44"/>
      <c r="L49" s="40"/>
      <c r="M49" s="40"/>
      <c r="N49" s="40"/>
    </row>
    <row r="50">
      <c r="C50" s="43"/>
      <c r="D50" s="44"/>
      <c r="L50" s="40"/>
      <c r="M50" s="40"/>
      <c r="N50" s="40"/>
    </row>
    <row r="51">
      <c r="C51" s="43"/>
      <c r="D51" s="44"/>
      <c r="L51" s="40"/>
      <c r="M51" s="40"/>
      <c r="N51" s="40"/>
    </row>
    <row r="52">
      <c r="C52" s="43"/>
      <c r="D52" s="44"/>
      <c r="L52" s="40"/>
      <c r="M52" s="40"/>
      <c r="N52" s="40"/>
    </row>
    <row r="53">
      <c r="C53" s="43"/>
      <c r="D53" s="44"/>
      <c r="L53" s="40"/>
      <c r="M53" s="40"/>
      <c r="N53" s="40"/>
    </row>
    <row r="54">
      <c r="C54" s="43"/>
      <c r="D54" s="44"/>
      <c r="L54" s="40"/>
      <c r="M54" s="40"/>
      <c r="N54" s="40"/>
    </row>
    <row r="55">
      <c r="C55" s="43"/>
      <c r="D55" s="44"/>
      <c r="L55" s="40"/>
      <c r="M55" s="40"/>
      <c r="N55" s="40"/>
    </row>
    <row r="56">
      <c r="C56" s="43"/>
      <c r="D56" s="44"/>
      <c r="L56" s="40"/>
      <c r="M56" s="40"/>
      <c r="N56" s="40"/>
    </row>
    <row r="57">
      <c r="C57" s="43"/>
      <c r="D57" s="44"/>
      <c r="L57" s="40"/>
      <c r="M57" s="40"/>
      <c r="N57" s="40"/>
    </row>
    <row r="58">
      <c r="C58" s="43"/>
      <c r="D58" s="44"/>
      <c r="L58" s="40"/>
      <c r="M58" s="40"/>
      <c r="N58" s="40"/>
    </row>
    <row r="59">
      <c r="C59" s="43"/>
      <c r="D59" s="44"/>
      <c r="L59" s="40"/>
      <c r="M59" s="40"/>
      <c r="N59" s="40"/>
    </row>
    <row r="60">
      <c r="C60" s="43"/>
      <c r="D60" s="44"/>
      <c r="L60" s="40"/>
      <c r="M60" s="40"/>
      <c r="N60" s="40"/>
    </row>
    <row r="61">
      <c r="C61" s="43"/>
      <c r="D61" s="44"/>
      <c r="L61" s="40"/>
      <c r="M61" s="40"/>
      <c r="N61" s="40"/>
    </row>
    <row r="62">
      <c r="C62" s="43"/>
      <c r="D62" s="44"/>
      <c r="L62" s="40"/>
      <c r="M62" s="40"/>
      <c r="N62" s="40"/>
    </row>
    <row r="63">
      <c r="C63" s="43"/>
      <c r="D63" s="44"/>
      <c r="L63" s="40"/>
      <c r="M63" s="40"/>
      <c r="N63" s="40"/>
    </row>
    <row r="64">
      <c r="C64" s="43"/>
      <c r="D64" s="44"/>
      <c r="L64" s="40"/>
      <c r="M64" s="40"/>
      <c r="N64" s="40"/>
    </row>
    <row r="65">
      <c r="C65" s="43"/>
      <c r="D65" s="44"/>
      <c r="L65" s="40"/>
      <c r="M65" s="40"/>
      <c r="N65" s="40"/>
    </row>
    <row r="66">
      <c r="C66" s="43"/>
      <c r="D66" s="44"/>
      <c r="L66" s="40"/>
      <c r="M66" s="40"/>
      <c r="N66" s="40"/>
    </row>
    <row r="67">
      <c r="C67" s="43"/>
      <c r="D67" s="44"/>
      <c r="L67" s="40"/>
      <c r="M67" s="40"/>
      <c r="N67" s="40"/>
    </row>
    <row r="68">
      <c r="C68" s="43"/>
      <c r="D68" s="44"/>
      <c r="L68" s="40"/>
      <c r="M68" s="40"/>
      <c r="N68" s="40"/>
    </row>
    <row r="69">
      <c r="C69" s="43"/>
      <c r="D69" s="44"/>
      <c r="L69" s="40"/>
      <c r="M69" s="40"/>
      <c r="N69" s="40"/>
    </row>
    <row r="70">
      <c r="C70" s="43"/>
      <c r="D70" s="44"/>
      <c r="L70" s="40"/>
      <c r="M70" s="40"/>
      <c r="N70" s="40"/>
    </row>
    <row r="71">
      <c r="C71" s="43"/>
      <c r="D71" s="44"/>
      <c r="L71" s="40"/>
      <c r="M71" s="40"/>
      <c r="N71" s="40"/>
    </row>
    <row r="72">
      <c r="C72" s="43"/>
      <c r="D72" s="44"/>
      <c r="L72" s="40"/>
      <c r="M72" s="40"/>
      <c r="N72" s="40"/>
    </row>
    <row r="73">
      <c r="C73" s="43"/>
      <c r="D73" s="44"/>
      <c r="L73" s="40"/>
      <c r="M73" s="40"/>
      <c r="N73" s="40"/>
    </row>
    <row r="74">
      <c r="C74" s="43"/>
      <c r="D74" s="44"/>
      <c r="L74" s="40"/>
      <c r="M74" s="40"/>
      <c r="N74" s="40"/>
    </row>
    <row r="75">
      <c r="C75" s="43"/>
      <c r="D75" s="44"/>
      <c r="L75" s="40"/>
      <c r="M75" s="40"/>
      <c r="N75" s="40"/>
    </row>
    <row r="76">
      <c r="C76" s="43"/>
      <c r="D76" s="44"/>
      <c r="L76" s="40"/>
      <c r="M76" s="40"/>
      <c r="N76" s="40"/>
    </row>
    <row r="77">
      <c r="C77" s="43"/>
      <c r="D77" s="44"/>
      <c r="L77" s="40"/>
      <c r="M77" s="40"/>
      <c r="N77" s="40"/>
    </row>
    <row r="78">
      <c r="C78" s="43"/>
      <c r="D78" s="44"/>
      <c r="L78" s="40"/>
      <c r="M78" s="40"/>
      <c r="N78" s="40"/>
    </row>
    <row r="79">
      <c r="C79" s="43"/>
      <c r="D79" s="44"/>
      <c r="L79" s="40"/>
      <c r="M79" s="40"/>
      <c r="N79" s="40"/>
    </row>
    <row r="80">
      <c r="C80" s="43"/>
      <c r="D80" s="44"/>
      <c r="L80" s="40"/>
      <c r="M80" s="40"/>
      <c r="N80" s="40"/>
    </row>
    <row r="81">
      <c r="C81" s="43"/>
      <c r="D81" s="44"/>
      <c r="L81" s="40"/>
      <c r="M81" s="40"/>
      <c r="N81" s="40"/>
    </row>
    <row r="82">
      <c r="C82" s="43"/>
      <c r="D82" s="44"/>
      <c r="L82" s="40"/>
      <c r="M82" s="40"/>
      <c r="N82" s="40"/>
    </row>
    <row r="83">
      <c r="C83" s="43"/>
      <c r="D83" s="44"/>
      <c r="L83" s="40"/>
      <c r="M83" s="40"/>
      <c r="N83" s="40"/>
    </row>
    <row r="84">
      <c r="C84" s="43"/>
      <c r="D84" s="44"/>
      <c r="L84" s="40"/>
      <c r="M84" s="40"/>
      <c r="N84" s="40"/>
    </row>
    <row r="85">
      <c r="C85" s="43"/>
      <c r="D85" s="44"/>
      <c r="L85" s="40"/>
      <c r="M85" s="40"/>
      <c r="N85" s="40"/>
    </row>
    <row r="86">
      <c r="C86" s="43"/>
      <c r="D86" s="44"/>
      <c r="L86" s="40"/>
      <c r="M86" s="40"/>
      <c r="N86" s="40"/>
    </row>
    <row r="87">
      <c r="C87" s="43"/>
      <c r="D87" s="44"/>
      <c r="L87" s="40"/>
      <c r="M87" s="40"/>
      <c r="N87" s="40"/>
    </row>
    <row r="88">
      <c r="C88" s="43"/>
      <c r="D88" s="44"/>
      <c r="L88" s="40"/>
      <c r="M88" s="40"/>
      <c r="N88" s="40"/>
    </row>
    <row r="89">
      <c r="C89" s="43"/>
      <c r="D89" s="44"/>
      <c r="L89" s="40"/>
      <c r="M89" s="40"/>
      <c r="N89" s="40"/>
    </row>
    <row r="90">
      <c r="C90" s="43"/>
      <c r="D90" s="44"/>
      <c r="L90" s="40"/>
      <c r="M90" s="40"/>
      <c r="N90" s="40"/>
    </row>
    <row r="91">
      <c r="C91" s="43"/>
      <c r="D91" s="44"/>
      <c r="L91" s="40"/>
      <c r="M91" s="40"/>
      <c r="N91" s="40"/>
    </row>
    <row r="92">
      <c r="C92" s="43"/>
      <c r="D92" s="44"/>
      <c r="L92" s="40"/>
      <c r="M92" s="40"/>
      <c r="N92" s="40"/>
    </row>
    <row r="93">
      <c r="C93" s="43"/>
      <c r="D93" s="44"/>
      <c r="L93" s="40"/>
      <c r="M93" s="40"/>
      <c r="N93" s="40"/>
    </row>
    <row r="94">
      <c r="C94" s="43"/>
      <c r="D94" s="44"/>
      <c r="L94" s="40"/>
      <c r="M94" s="40"/>
      <c r="N94" s="40"/>
    </row>
    <row r="95">
      <c r="C95" s="43"/>
      <c r="D95" s="44"/>
      <c r="L95" s="40"/>
      <c r="M95" s="40"/>
      <c r="N95" s="40"/>
    </row>
    <row r="96">
      <c r="C96" s="43"/>
      <c r="D96" s="44"/>
      <c r="L96" s="40"/>
      <c r="M96" s="40"/>
      <c r="N96" s="40"/>
    </row>
    <row r="97">
      <c r="C97" s="43"/>
      <c r="D97" s="44"/>
      <c r="L97" s="40"/>
      <c r="M97" s="40"/>
      <c r="N97" s="40"/>
    </row>
    <row r="98">
      <c r="C98" s="43"/>
      <c r="D98" s="44"/>
      <c r="L98" s="40"/>
      <c r="M98" s="40"/>
      <c r="N98" s="40"/>
    </row>
    <row r="99">
      <c r="C99" s="43"/>
      <c r="D99" s="44"/>
      <c r="L99" s="40"/>
      <c r="M99" s="40"/>
      <c r="N99" s="40"/>
    </row>
    <row r="100">
      <c r="C100" s="43"/>
      <c r="D100" s="44"/>
      <c r="L100" s="40"/>
      <c r="M100" s="40"/>
      <c r="N100" s="40"/>
    </row>
    <row r="101">
      <c r="C101" s="43"/>
      <c r="D101" s="44"/>
      <c r="L101" s="40"/>
      <c r="M101" s="40"/>
      <c r="N101" s="40"/>
    </row>
    <row r="102">
      <c r="C102" s="43"/>
      <c r="D102" s="44"/>
      <c r="L102" s="40"/>
      <c r="M102" s="40"/>
      <c r="N102" s="40"/>
    </row>
    <row r="103">
      <c r="C103" s="43"/>
      <c r="D103" s="44"/>
      <c r="L103" s="40"/>
      <c r="M103" s="40"/>
      <c r="N103" s="40"/>
    </row>
    <row r="104">
      <c r="C104" s="43"/>
      <c r="D104" s="44"/>
      <c r="L104" s="40"/>
      <c r="M104" s="40"/>
      <c r="N104" s="40"/>
    </row>
    <row r="105">
      <c r="C105" s="43"/>
      <c r="D105" s="44"/>
      <c r="L105" s="40"/>
      <c r="M105" s="40"/>
      <c r="N105" s="40"/>
    </row>
    <row r="106">
      <c r="C106" s="43"/>
      <c r="D106" s="44"/>
      <c r="L106" s="40"/>
      <c r="M106" s="40"/>
      <c r="N106" s="40"/>
    </row>
    <row r="107">
      <c r="C107" s="43"/>
      <c r="D107" s="44"/>
      <c r="L107" s="40"/>
      <c r="M107" s="40"/>
      <c r="N107" s="40"/>
    </row>
    <row r="108">
      <c r="C108" s="43"/>
      <c r="D108" s="44"/>
      <c r="L108" s="40"/>
      <c r="M108" s="40"/>
      <c r="N108" s="40"/>
    </row>
    <row r="109">
      <c r="C109" s="43"/>
      <c r="D109" s="44"/>
      <c r="L109" s="40"/>
      <c r="M109" s="40"/>
      <c r="N109" s="40"/>
    </row>
    <row r="110">
      <c r="C110" s="43"/>
      <c r="D110" s="44"/>
      <c r="L110" s="40"/>
      <c r="M110" s="40"/>
      <c r="N110" s="40"/>
    </row>
    <row r="111">
      <c r="C111" s="43"/>
      <c r="D111" s="44"/>
      <c r="L111" s="40"/>
      <c r="M111" s="40"/>
      <c r="N111" s="40"/>
    </row>
    <row r="112">
      <c r="C112" s="43"/>
      <c r="D112" s="44"/>
      <c r="L112" s="40"/>
      <c r="M112" s="40"/>
      <c r="N112" s="40"/>
    </row>
    <row r="113">
      <c r="C113" s="43"/>
      <c r="D113" s="44"/>
      <c r="L113" s="40"/>
      <c r="M113" s="40"/>
      <c r="N113" s="40"/>
    </row>
    <row r="114">
      <c r="C114" s="43"/>
      <c r="D114" s="44"/>
      <c r="L114" s="40"/>
      <c r="M114" s="40"/>
      <c r="N114" s="40"/>
    </row>
    <row r="115">
      <c r="C115" s="43"/>
      <c r="D115" s="44"/>
      <c r="L115" s="40"/>
      <c r="M115" s="40"/>
      <c r="N115" s="40"/>
    </row>
    <row r="116">
      <c r="C116" s="43"/>
      <c r="D116" s="44"/>
      <c r="L116" s="40"/>
      <c r="M116" s="40"/>
      <c r="N116" s="40"/>
    </row>
    <row r="117">
      <c r="C117" s="43"/>
      <c r="D117" s="44"/>
      <c r="L117" s="40"/>
      <c r="M117" s="40"/>
      <c r="N117" s="40"/>
    </row>
    <row r="118">
      <c r="C118" s="43"/>
      <c r="D118" s="44"/>
      <c r="L118" s="40"/>
      <c r="M118" s="40"/>
      <c r="N118" s="40"/>
    </row>
    <row r="119">
      <c r="C119" s="43"/>
      <c r="D119" s="44"/>
      <c r="L119" s="40"/>
      <c r="M119" s="40"/>
      <c r="N119" s="40"/>
    </row>
    <row r="120">
      <c r="C120" s="43"/>
      <c r="D120" s="44"/>
      <c r="L120" s="40"/>
      <c r="M120" s="40"/>
      <c r="N120" s="40"/>
    </row>
    <row r="121">
      <c r="C121" s="43"/>
      <c r="D121" s="44"/>
      <c r="L121" s="40"/>
      <c r="M121" s="40"/>
      <c r="N121" s="40"/>
    </row>
    <row r="122">
      <c r="C122" s="43"/>
      <c r="D122" s="44"/>
      <c r="L122" s="40"/>
      <c r="M122" s="40"/>
      <c r="N122" s="40"/>
    </row>
    <row r="123">
      <c r="C123" s="43"/>
      <c r="D123" s="44"/>
      <c r="L123" s="40"/>
      <c r="M123" s="40"/>
      <c r="N123" s="40"/>
    </row>
    <row r="124">
      <c r="C124" s="43"/>
      <c r="D124" s="44"/>
      <c r="L124" s="40"/>
      <c r="M124" s="40"/>
      <c r="N124" s="40"/>
    </row>
    <row r="125">
      <c r="C125" s="43"/>
      <c r="D125" s="44"/>
      <c r="L125" s="40"/>
      <c r="M125" s="40"/>
      <c r="N125" s="40"/>
    </row>
    <row r="126">
      <c r="C126" s="43"/>
      <c r="D126" s="44"/>
      <c r="L126" s="40"/>
      <c r="M126" s="40"/>
      <c r="N126" s="40"/>
    </row>
    <row r="127">
      <c r="C127" s="43"/>
      <c r="D127" s="44"/>
      <c r="L127" s="40"/>
      <c r="M127" s="40"/>
      <c r="N127" s="40"/>
    </row>
    <row r="128">
      <c r="C128" s="43"/>
      <c r="D128" s="44"/>
      <c r="L128" s="40"/>
      <c r="M128" s="40"/>
      <c r="N128" s="40"/>
    </row>
    <row r="129">
      <c r="C129" s="43"/>
      <c r="D129" s="44"/>
      <c r="L129" s="40"/>
      <c r="M129" s="40"/>
      <c r="N129" s="40"/>
    </row>
    <row r="130">
      <c r="C130" s="43"/>
      <c r="D130" s="44"/>
      <c r="L130" s="40"/>
      <c r="M130" s="40"/>
      <c r="N130" s="40"/>
    </row>
    <row r="131">
      <c r="C131" s="43"/>
      <c r="D131" s="44"/>
      <c r="L131" s="40"/>
      <c r="M131" s="40"/>
      <c r="N131" s="40"/>
    </row>
    <row r="132">
      <c r="C132" s="43"/>
      <c r="D132" s="44"/>
      <c r="L132" s="40"/>
      <c r="M132" s="40"/>
      <c r="N132" s="40"/>
    </row>
    <row r="133">
      <c r="C133" s="43"/>
      <c r="D133" s="44"/>
      <c r="L133" s="40"/>
      <c r="M133" s="40"/>
      <c r="N133" s="40"/>
    </row>
    <row r="134">
      <c r="C134" s="43"/>
      <c r="D134" s="44"/>
      <c r="L134" s="40"/>
      <c r="M134" s="40"/>
      <c r="N134" s="40"/>
    </row>
    <row r="135">
      <c r="C135" s="43"/>
      <c r="D135" s="44"/>
      <c r="L135" s="40"/>
      <c r="M135" s="40"/>
      <c r="N135" s="40"/>
    </row>
    <row r="136">
      <c r="C136" s="43"/>
      <c r="D136" s="44"/>
      <c r="L136" s="40"/>
      <c r="M136" s="40"/>
      <c r="N136" s="40"/>
    </row>
    <row r="137">
      <c r="C137" s="43"/>
      <c r="D137" s="44"/>
      <c r="L137" s="40"/>
      <c r="M137" s="40"/>
      <c r="N137" s="40"/>
    </row>
    <row r="138">
      <c r="C138" s="43"/>
      <c r="D138" s="44"/>
      <c r="L138" s="40"/>
      <c r="M138" s="40"/>
      <c r="N138" s="40"/>
    </row>
    <row r="139">
      <c r="C139" s="43"/>
      <c r="D139" s="44"/>
      <c r="L139" s="40"/>
      <c r="M139" s="40"/>
      <c r="N139" s="40"/>
    </row>
    <row r="140">
      <c r="C140" s="43"/>
      <c r="D140" s="44"/>
      <c r="L140" s="40"/>
      <c r="M140" s="40"/>
      <c r="N140" s="40"/>
    </row>
    <row r="141">
      <c r="C141" s="43"/>
      <c r="D141" s="44"/>
      <c r="L141" s="40"/>
      <c r="M141" s="40"/>
      <c r="N141" s="40"/>
    </row>
    <row r="142">
      <c r="C142" s="43"/>
      <c r="D142" s="44"/>
      <c r="L142" s="40"/>
      <c r="M142" s="40"/>
      <c r="N142" s="40"/>
    </row>
    <row r="143">
      <c r="C143" s="43"/>
      <c r="D143" s="44"/>
      <c r="L143" s="40"/>
      <c r="M143" s="40"/>
      <c r="N143" s="40"/>
    </row>
    <row r="144">
      <c r="C144" s="43"/>
      <c r="D144" s="44"/>
      <c r="L144" s="40"/>
      <c r="M144" s="40"/>
      <c r="N144" s="40"/>
    </row>
    <row r="145">
      <c r="C145" s="43"/>
      <c r="D145" s="44"/>
      <c r="L145" s="40"/>
      <c r="M145" s="40"/>
      <c r="N145" s="40"/>
    </row>
    <row r="146">
      <c r="C146" s="43"/>
      <c r="D146" s="44"/>
      <c r="L146" s="40"/>
      <c r="M146" s="40"/>
      <c r="N146" s="40"/>
    </row>
    <row r="147">
      <c r="C147" s="43"/>
      <c r="D147" s="44"/>
      <c r="L147" s="40"/>
      <c r="M147" s="40"/>
      <c r="N147" s="40"/>
    </row>
    <row r="148">
      <c r="C148" s="43"/>
      <c r="D148" s="44"/>
      <c r="L148" s="40"/>
      <c r="M148" s="40"/>
      <c r="N148" s="40"/>
    </row>
    <row r="149">
      <c r="C149" s="43"/>
      <c r="D149" s="44"/>
      <c r="L149" s="40"/>
      <c r="M149" s="40"/>
      <c r="N149" s="40"/>
    </row>
    <row r="150">
      <c r="C150" s="43"/>
      <c r="D150" s="44"/>
      <c r="L150" s="40"/>
      <c r="M150" s="40"/>
      <c r="N150" s="40"/>
    </row>
    <row r="151">
      <c r="C151" s="43"/>
      <c r="D151" s="44"/>
      <c r="L151" s="40"/>
      <c r="M151" s="40"/>
      <c r="N151" s="40"/>
    </row>
    <row r="152">
      <c r="C152" s="43"/>
      <c r="D152" s="44"/>
      <c r="L152" s="40"/>
      <c r="M152" s="40"/>
      <c r="N152" s="40"/>
    </row>
    <row r="153">
      <c r="C153" s="43"/>
      <c r="D153" s="44"/>
      <c r="L153" s="40"/>
      <c r="M153" s="40"/>
      <c r="N153" s="40"/>
    </row>
    <row r="154">
      <c r="C154" s="43"/>
      <c r="D154" s="44"/>
      <c r="L154" s="40"/>
      <c r="M154" s="40"/>
      <c r="N154" s="40"/>
    </row>
    <row r="155">
      <c r="C155" s="43"/>
      <c r="D155" s="44"/>
      <c r="L155" s="40"/>
      <c r="M155" s="40"/>
      <c r="N155" s="40"/>
    </row>
    <row r="156">
      <c r="C156" s="43"/>
      <c r="D156" s="44"/>
      <c r="L156" s="40"/>
      <c r="M156" s="40"/>
      <c r="N156" s="40"/>
    </row>
    <row r="157">
      <c r="C157" s="43"/>
      <c r="D157" s="44"/>
      <c r="L157" s="40"/>
      <c r="M157" s="40"/>
      <c r="N157" s="40"/>
    </row>
    <row r="158">
      <c r="C158" s="43"/>
      <c r="D158" s="44"/>
      <c r="L158" s="40"/>
      <c r="M158" s="40"/>
      <c r="N158" s="40"/>
    </row>
    <row r="159">
      <c r="C159" s="43"/>
      <c r="D159" s="44"/>
      <c r="L159" s="40"/>
      <c r="M159" s="40"/>
      <c r="N159" s="40"/>
    </row>
    <row r="160">
      <c r="C160" s="43"/>
      <c r="D160" s="44"/>
      <c r="L160" s="40"/>
      <c r="M160" s="40"/>
      <c r="N160" s="40"/>
    </row>
    <row r="161">
      <c r="C161" s="43"/>
      <c r="D161" s="44"/>
      <c r="L161" s="40"/>
      <c r="M161" s="40"/>
      <c r="N161" s="40"/>
    </row>
    <row r="162">
      <c r="C162" s="43"/>
      <c r="D162" s="44"/>
      <c r="L162" s="40"/>
      <c r="M162" s="40"/>
      <c r="N162" s="40"/>
    </row>
    <row r="163">
      <c r="C163" s="43"/>
      <c r="D163" s="44"/>
      <c r="L163" s="40"/>
      <c r="M163" s="40"/>
      <c r="N163" s="40"/>
    </row>
    <row r="164">
      <c r="C164" s="43"/>
      <c r="D164" s="44"/>
      <c r="L164" s="40"/>
      <c r="M164" s="40"/>
      <c r="N164" s="40"/>
    </row>
    <row r="165">
      <c r="C165" s="43"/>
      <c r="D165" s="44"/>
      <c r="L165" s="40"/>
      <c r="M165" s="40"/>
      <c r="N165" s="40"/>
    </row>
    <row r="166">
      <c r="C166" s="43"/>
      <c r="D166" s="44"/>
      <c r="L166" s="40"/>
      <c r="M166" s="40"/>
      <c r="N166" s="40"/>
    </row>
    <row r="167">
      <c r="C167" s="43"/>
      <c r="D167" s="44"/>
      <c r="L167" s="40"/>
      <c r="M167" s="40"/>
      <c r="N167" s="40"/>
    </row>
    <row r="168">
      <c r="C168" s="43"/>
      <c r="D168" s="44"/>
      <c r="L168" s="40"/>
      <c r="M168" s="40"/>
      <c r="N168" s="40"/>
    </row>
    <row r="169">
      <c r="C169" s="43"/>
      <c r="D169" s="44"/>
      <c r="L169" s="40"/>
      <c r="M169" s="40"/>
      <c r="N169" s="40"/>
    </row>
    <row r="170">
      <c r="C170" s="43"/>
      <c r="D170" s="44"/>
      <c r="L170" s="40"/>
      <c r="M170" s="40"/>
      <c r="N170" s="40"/>
    </row>
    <row r="171">
      <c r="C171" s="43"/>
      <c r="D171" s="44"/>
      <c r="L171" s="40"/>
      <c r="M171" s="40"/>
      <c r="N171" s="40"/>
    </row>
    <row r="172">
      <c r="C172" s="43"/>
      <c r="D172" s="44"/>
      <c r="L172" s="40"/>
      <c r="M172" s="40"/>
      <c r="N172" s="40"/>
    </row>
    <row r="173">
      <c r="C173" s="43"/>
      <c r="D173" s="44"/>
      <c r="L173" s="40"/>
      <c r="M173" s="40"/>
      <c r="N173" s="40"/>
    </row>
    <row r="174">
      <c r="C174" s="43"/>
      <c r="D174" s="44"/>
      <c r="L174" s="40"/>
      <c r="M174" s="40"/>
      <c r="N174" s="40"/>
    </row>
    <row r="175">
      <c r="C175" s="43"/>
      <c r="D175" s="44"/>
      <c r="L175" s="40"/>
      <c r="M175" s="40"/>
      <c r="N175" s="40"/>
    </row>
    <row r="176">
      <c r="C176" s="43"/>
      <c r="D176" s="44"/>
      <c r="L176" s="40"/>
      <c r="M176" s="40"/>
      <c r="N176" s="40"/>
    </row>
    <row r="177">
      <c r="C177" s="43"/>
      <c r="D177" s="44"/>
      <c r="L177" s="40"/>
      <c r="M177" s="40"/>
      <c r="N177" s="40"/>
    </row>
    <row r="178">
      <c r="C178" s="43"/>
      <c r="D178" s="44"/>
      <c r="L178" s="40"/>
      <c r="M178" s="40"/>
      <c r="N178" s="40"/>
    </row>
    <row r="179">
      <c r="C179" s="43"/>
      <c r="D179" s="44"/>
      <c r="L179" s="40"/>
      <c r="M179" s="40"/>
      <c r="N179" s="40"/>
    </row>
    <row r="180">
      <c r="C180" s="43"/>
      <c r="D180" s="44"/>
      <c r="L180" s="40"/>
      <c r="M180" s="40"/>
      <c r="N180" s="40"/>
    </row>
    <row r="181">
      <c r="C181" s="43"/>
      <c r="D181" s="44"/>
      <c r="L181" s="40"/>
      <c r="M181" s="40"/>
      <c r="N181" s="40"/>
    </row>
    <row r="182">
      <c r="C182" s="43"/>
      <c r="D182" s="44"/>
      <c r="L182" s="40"/>
      <c r="M182" s="40"/>
      <c r="N182" s="40"/>
    </row>
    <row r="183">
      <c r="C183" s="43"/>
      <c r="D183" s="44"/>
      <c r="L183" s="40"/>
      <c r="M183" s="40"/>
      <c r="N183" s="40"/>
    </row>
    <row r="184">
      <c r="C184" s="43"/>
      <c r="D184" s="44"/>
      <c r="L184" s="40"/>
      <c r="M184" s="40"/>
      <c r="N184" s="40"/>
    </row>
    <row r="185">
      <c r="C185" s="43"/>
      <c r="D185" s="44"/>
      <c r="L185" s="40"/>
      <c r="M185" s="40"/>
      <c r="N185" s="40"/>
    </row>
    <row r="186">
      <c r="C186" s="43"/>
      <c r="D186" s="44"/>
      <c r="L186" s="40"/>
      <c r="M186" s="40"/>
      <c r="N186" s="40"/>
    </row>
    <row r="187">
      <c r="C187" s="43"/>
      <c r="D187" s="44"/>
      <c r="L187" s="40"/>
      <c r="M187" s="40"/>
      <c r="N187" s="40"/>
    </row>
    <row r="188">
      <c r="C188" s="43"/>
      <c r="D188" s="44"/>
      <c r="L188" s="40"/>
      <c r="M188" s="40"/>
      <c r="N188" s="40"/>
    </row>
    <row r="189">
      <c r="C189" s="43"/>
      <c r="D189" s="44"/>
      <c r="L189" s="40"/>
      <c r="M189" s="40"/>
      <c r="N189" s="40"/>
    </row>
    <row r="190">
      <c r="C190" s="43"/>
      <c r="D190" s="44"/>
      <c r="L190" s="40"/>
      <c r="M190" s="40"/>
      <c r="N190" s="40"/>
    </row>
    <row r="191">
      <c r="C191" s="43"/>
      <c r="D191" s="44"/>
      <c r="L191" s="40"/>
      <c r="M191" s="40"/>
      <c r="N191" s="40"/>
    </row>
    <row r="192">
      <c r="C192" s="43"/>
      <c r="D192" s="44"/>
      <c r="L192" s="40"/>
      <c r="M192" s="40"/>
      <c r="N192" s="40"/>
    </row>
    <row r="193">
      <c r="C193" s="43"/>
      <c r="D193" s="44"/>
      <c r="L193" s="40"/>
      <c r="M193" s="40"/>
      <c r="N193" s="40"/>
    </row>
    <row r="194">
      <c r="C194" s="43"/>
      <c r="D194" s="44"/>
      <c r="L194" s="40"/>
      <c r="M194" s="40"/>
      <c r="N194" s="40"/>
    </row>
    <row r="195">
      <c r="C195" s="43"/>
      <c r="D195" s="44"/>
      <c r="L195" s="40"/>
      <c r="M195" s="40"/>
      <c r="N195" s="40"/>
    </row>
    <row r="196">
      <c r="C196" s="43"/>
      <c r="D196" s="44"/>
      <c r="L196" s="40"/>
      <c r="M196" s="40"/>
      <c r="N196" s="40"/>
    </row>
    <row r="197">
      <c r="C197" s="43"/>
      <c r="D197" s="44"/>
      <c r="L197" s="40"/>
      <c r="M197" s="40"/>
      <c r="N197" s="40"/>
    </row>
    <row r="198">
      <c r="C198" s="43"/>
      <c r="D198" s="44"/>
      <c r="L198" s="40"/>
      <c r="M198" s="40"/>
      <c r="N198" s="40"/>
    </row>
    <row r="199">
      <c r="C199" s="43"/>
      <c r="D199" s="44"/>
      <c r="L199" s="40"/>
      <c r="M199" s="40"/>
      <c r="N199" s="40"/>
    </row>
    <row r="200">
      <c r="C200" s="43"/>
      <c r="D200" s="44"/>
      <c r="L200" s="40"/>
      <c r="M200" s="40"/>
      <c r="N200" s="40"/>
    </row>
    <row r="201">
      <c r="C201" s="43"/>
      <c r="D201" s="44"/>
      <c r="L201" s="40"/>
      <c r="M201" s="40"/>
      <c r="N201" s="40"/>
    </row>
    <row r="202">
      <c r="C202" s="43"/>
      <c r="D202" s="44"/>
      <c r="L202" s="40"/>
      <c r="M202" s="40"/>
      <c r="N202" s="40"/>
    </row>
    <row r="203">
      <c r="C203" s="43"/>
      <c r="D203" s="44"/>
      <c r="L203" s="40"/>
      <c r="M203" s="40"/>
      <c r="N203" s="40"/>
    </row>
    <row r="204">
      <c r="C204" s="43"/>
      <c r="D204" s="44"/>
      <c r="L204" s="40"/>
      <c r="M204" s="40"/>
      <c r="N204" s="40"/>
    </row>
    <row r="205">
      <c r="C205" s="43"/>
      <c r="D205" s="44"/>
      <c r="L205" s="40"/>
      <c r="M205" s="40"/>
      <c r="N205" s="40"/>
    </row>
    <row r="206">
      <c r="C206" s="43"/>
      <c r="D206" s="44"/>
      <c r="L206" s="40"/>
      <c r="M206" s="40"/>
      <c r="N206" s="40"/>
    </row>
    <row r="207">
      <c r="C207" s="43"/>
      <c r="D207" s="44"/>
      <c r="L207" s="40"/>
      <c r="M207" s="40"/>
      <c r="N207" s="40"/>
    </row>
    <row r="208">
      <c r="C208" s="43"/>
      <c r="D208" s="44"/>
      <c r="L208" s="40"/>
      <c r="M208" s="40"/>
      <c r="N208" s="40"/>
    </row>
    <row r="209">
      <c r="C209" s="43"/>
      <c r="D209" s="44"/>
      <c r="L209" s="40"/>
      <c r="M209" s="40"/>
      <c r="N209" s="40"/>
    </row>
    <row r="210">
      <c r="C210" s="43"/>
      <c r="D210" s="44"/>
      <c r="L210" s="40"/>
      <c r="M210" s="40"/>
      <c r="N210" s="40"/>
    </row>
    <row r="211">
      <c r="C211" s="43"/>
      <c r="D211" s="44"/>
      <c r="L211" s="40"/>
      <c r="M211" s="40"/>
      <c r="N211" s="40"/>
    </row>
    <row r="212">
      <c r="C212" s="43"/>
      <c r="D212" s="44"/>
      <c r="L212" s="40"/>
      <c r="M212" s="40"/>
      <c r="N212" s="40"/>
    </row>
    <row r="213">
      <c r="C213" s="43"/>
      <c r="D213" s="44"/>
      <c r="L213" s="40"/>
      <c r="M213" s="40"/>
      <c r="N213" s="40"/>
    </row>
    <row r="214">
      <c r="C214" s="43"/>
      <c r="D214" s="44"/>
      <c r="L214" s="40"/>
      <c r="M214" s="40"/>
      <c r="N214" s="40"/>
    </row>
    <row r="215">
      <c r="C215" s="43"/>
      <c r="D215" s="44"/>
      <c r="L215" s="40"/>
      <c r="M215" s="40"/>
      <c r="N215" s="40"/>
    </row>
    <row r="216">
      <c r="C216" s="43"/>
      <c r="D216" s="44"/>
      <c r="L216" s="40"/>
      <c r="M216" s="40"/>
      <c r="N216" s="40"/>
    </row>
    <row r="217">
      <c r="C217" s="43"/>
      <c r="D217" s="44"/>
      <c r="L217" s="40"/>
      <c r="M217" s="40"/>
      <c r="N217" s="40"/>
    </row>
    <row r="218">
      <c r="C218" s="43"/>
      <c r="D218" s="44"/>
      <c r="L218" s="40"/>
      <c r="M218" s="40"/>
      <c r="N218" s="40"/>
    </row>
    <row r="219">
      <c r="C219" s="43"/>
      <c r="D219" s="44"/>
      <c r="L219" s="40"/>
      <c r="M219" s="40"/>
      <c r="N219" s="40"/>
    </row>
    <row r="220">
      <c r="C220" s="43"/>
      <c r="D220" s="44"/>
      <c r="L220" s="40"/>
      <c r="M220" s="40"/>
      <c r="N220" s="40"/>
    </row>
    <row r="221">
      <c r="C221" s="43"/>
      <c r="D221" s="44"/>
      <c r="L221" s="40"/>
      <c r="M221" s="40"/>
      <c r="N221" s="40"/>
    </row>
    <row r="222">
      <c r="C222" s="43"/>
      <c r="D222" s="44"/>
      <c r="L222" s="40"/>
      <c r="M222" s="40"/>
      <c r="N222" s="40"/>
    </row>
    <row r="223">
      <c r="C223" s="43"/>
      <c r="D223" s="44"/>
      <c r="L223" s="40"/>
      <c r="M223" s="40"/>
      <c r="N223" s="40"/>
    </row>
    <row r="224">
      <c r="C224" s="43"/>
      <c r="D224" s="44"/>
      <c r="L224" s="40"/>
      <c r="M224" s="40"/>
      <c r="N224" s="40"/>
    </row>
    <row r="225">
      <c r="C225" s="43"/>
      <c r="D225" s="44"/>
      <c r="L225" s="40"/>
      <c r="M225" s="40"/>
      <c r="N225" s="40"/>
    </row>
    <row r="226">
      <c r="C226" s="43"/>
      <c r="D226" s="44"/>
      <c r="L226" s="40"/>
      <c r="M226" s="40"/>
      <c r="N226" s="40"/>
    </row>
    <row r="227">
      <c r="C227" s="43"/>
      <c r="D227" s="44"/>
      <c r="L227" s="40"/>
      <c r="M227" s="40"/>
      <c r="N227" s="40"/>
    </row>
    <row r="228">
      <c r="C228" s="43"/>
      <c r="D228" s="44"/>
      <c r="L228" s="40"/>
      <c r="M228" s="40"/>
      <c r="N228" s="40"/>
    </row>
    <row r="229">
      <c r="C229" s="43"/>
      <c r="D229" s="44"/>
      <c r="L229" s="40"/>
      <c r="M229" s="40"/>
      <c r="N229" s="40"/>
    </row>
    <row r="230">
      <c r="C230" s="43"/>
      <c r="D230" s="44"/>
      <c r="L230" s="40"/>
      <c r="M230" s="40"/>
      <c r="N230" s="40"/>
    </row>
    <row r="231">
      <c r="C231" s="43"/>
      <c r="D231" s="44"/>
      <c r="L231" s="40"/>
      <c r="M231" s="40"/>
      <c r="N231" s="40"/>
    </row>
    <row r="232">
      <c r="C232" s="43"/>
      <c r="D232" s="44"/>
      <c r="L232" s="40"/>
      <c r="M232" s="40"/>
      <c r="N232" s="40"/>
    </row>
    <row r="233">
      <c r="C233" s="43"/>
      <c r="D233" s="44"/>
      <c r="L233" s="40"/>
      <c r="M233" s="40"/>
      <c r="N233" s="40"/>
    </row>
    <row r="234">
      <c r="C234" s="43"/>
      <c r="D234" s="44"/>
      <c r="L234" s="40"/>
      <c r="M234" s="40"/>
      <c r="N234" s="40"/>
    </row>
    <row r="235">
      <c r="C235" s="43"/>
      <c r="D235" s="44"/>
      <c r="L235" s="40"/>
      <c r="M235" s="40"/>
      <c r="N235" s="40"/>
    </row>
    <row r="236">
      <c r="C236" s="43"/>
      <c r="D236" s="44"/>
      <c r="L236" s="40"/>
      <c r="M236" s="40"/>
      <c r="N236" s="40"/>
    </row>
    <row r="237">
      <c r="C237" s="43"/>
      <c r="D237" s="44"/>
      <c r="L237" s="40"/>
      <c r="M237" s="40"/>
      <c r="N237" s="40"/>
    </row>
    <row r="238">
      <c r="C238" s="43"/>
      <c r="D238" s="44"/>
      <c r="L238" s="40"/>
      <c r="M238" s="40"/>
      <c r="N238" s="40"/>
    </row>
    <row r="239">
      <c r="C239" s="43"/>
      <c r="D239" s="44"/>
      <c r="L239" s="40"/>
      <c r="M239" s="40"/>
      <c r="N239" s="40"/>
    </row>
    <row r="240">
      <c r="C240" s="43"/>
      <c r="D240" s="44"/>
      <c r="L240" s="40"/>
      <c r="M240" s="40"/>
      <c r="N240" s="40"/>
    </row>
    <row r="241">
      <c r="C241" s="43"/>
      <c r="D241" s="44"/>
      <c r="L241" s="40"/>
      <c r="M241" s="40"/>
      <c r="N241" s="40"/>
    </row>
    <row r="242">
      <c r="C242" s="43"/>
      <c r="D242" s="44"/>
      <c r="L242" s="40"/>
      <c r="M242" s="40"/>
      <c r="N242" s="40"/>
    </row>
    <row r="243">
      <c r="C243" s="43"/>
      <c r="D243" s="44"/>
      <c r="L243" s="40"/>
      <c r="M243" s="40"/>
      <c r="N243" s="40"/>
    </row>
    <row r="244">
      <c r="C244" s="43"/>
      <c r="D244" s="44"/>
      <c r="L244" s="40"/>
      <c r="M244" s="40"/>
      <c r="N244" s="40"/>
    </row>
    <row r="245">
      <c r="C245" s="43"/>
      <c r="D245" s="44"/>
      <c r="L245" s="40"/>
      <c r="M245" s="40"/>
      <c r="N245" s="40"/>
    </row>
    <row r="246">
      <c r="C246" s="43"/>
      <c r="D246" s="44"/>
      <c r="L246" s="40"/>
      <c r="M246" s="40"/>
      <c r="N246" s="40"/>
    </row>
    <row r="247">
      <c r="C247" s="43"/>
      <c r="D247" s="44"/>
      <c r="L247" s="40"/>
      <c r="M247" s="40"/>
      <c r="N247" s="40"/>
    </row>
    <row r="248">
      <c r="C248" s="43"/>
      <c r="D248" s="44"/>
      <c r="L248" s="40"/>
      <c r="M248" s="40"/>
      <c r="N248" s="40"/>
    </row>
    <row r="249">
      <c r="C249" s="43"/>
      <c r="D249" s="44"/>
      <c r="L249" s="40"/>
      <c r="M249" s="40"/>
      <c r="N249" s="40"/>
    </row>
    <row r="250">
      <c r="C250" s="43"/>
      <c r="D250" s="44"/>
      <c r="L250" s="40"/>
      <c r="M250" s="40"/>
      <c r="N250" s="40"/>
    </row>
    <row r="251">
      <c r="C251" s="43"/>
      <c r="D251" s="44"/>
      <c r="L251" s="40"/>
      <c r="M251" s="40"/>
      <c r="N251" s="40"/>
    </row>
    <row r="252">
      <c r="C252" s="43"/>
      <c r="D252" s="44"/>
      <c r="L252" s="40"/>
      <c r="M252" s="40"/>
      <c r="N252" s="40"/>
    </row>
    <row r="253">
      <c r="C253" s="43"/>
      <c r="D253" s="44"/>
      <c r="L253" s="40"/>
      <c r="M253" s="40"/>
      <c r="N253" s="40"/>
    </row>
    <row r="254">
      <c r="C254" s="43"/>
      <c r="D254" s="44"/>
      <c r="L254" s="40"/>
      <c r="M254" s="40"/>
      <c r="N254" s="40"/>
    </row>
    <row r="255">
      <c r="C255" s="43"/>
      <c r="D255" s="44"/>
      <c r="L255" s="40"/>
      <c r="M255" s="40"/>
      <c r="N255" s="40"/>
    </row>
    <row r="256">
      <c r="C256" s="43"/>
      <c r="D256" s="44"/>
      <c r="L256" s="40"/>
      <c r="M256" s="40"/>
      <c r="N256" s="40"/>
    </row>
    <row r="257">
      <c r="C257" s="43"/>
      <c r="D257" s="44"/>
      <c r="L257" s="40"/>
      <c r="M257" s="40"/>
      <c r="N257" s="40"/>
    </row>
    <row r="258">
      <c r="C258" s="43"/>
      <c r="D258" s="44"/>
      <c r="L258" s="40"/>
      <c r="M258" s="40"/>
      <c r="N258" s="40"/>
    </row>
    <row r="259">
      <c r="C259" s="43"/>
      <c r="D259" s="44"/>
      <c r="L259" s="40"/>
      <c r="M259" s="40"/>
      <c r="N259" s="40"/>
    </row>
    <row r="260">
      <c r="C260" s="43"/>
      <c r="D260" s="44"/>
      <c r="L260" s="40"/>
      <c r="M260" s="40"/>
      <c r="N260" s="40"/>
    </row>
    <row r="261">
      <c r="C261" s="43"/>
      <c r="D261" s="44"/>
      <c r="L261" s="40"/>
      <c r="M261" s="40"/>
      <c r="N261" s="40"/>
    </row>
    <row r="262">
      <c r="C262" s="43"/>
      <c r="D262" s="44"/>
      <c r="L262" s="40"/>
      <c r="M262" s="40"/>
      <c r="N262" s="40"/>
    </row>
    <row r="263">
      <c r="C263" s="43"/>
      <c r="D263" s="44"/>
      <c r="L263" s="40"/>
      <c r="M263" s="40"/>
      <c r="N263" s="40"/>
    </row>
    <row r="264">
      <c r="C264" s="43"/>
      <c r="D264" s="44"/>
      <c r="L264" s="40"/>
      <c r="M264" s="40"/>
      <c r="N264" s="40"/>
    </row>
    <row r="265">
      <c r="C265" s="43"/>
      <c r="D265" s="44"/>
      <c r="L265" s="40"/>
      <c r="M265" s="40"/>
      <c r="N265" s="40"/>
    </row>
    <row r="266">
      <c r="C266" s="43"/>
      <c r="D266" s="44"/>
      <c r="L266" s="40"/>
      <c r="M266" s="40"/>
      <c r="N266" s="40"/>
    </row>
    <row r="267">
      <c r="C267" s="43"/>
      <c r="D267" s="44"/>
      <c r="L267" s="40"/>
      <c r="M267" s="40"/>
      <c r="N267" s="40"/>
    </row>
    <row r="268">
      <c r="C268" s="43"/>
      <c r="D268" s="44"/>
      <c r="L268" s="40"/>
      <c r="M268" s="40"/>
      <c r="N268" s="40"/>
    </row>
    <row r="269">
      <c r="C269" s="43"/>
      <c r="D269" s="44"/>
      <c r="L269" s="40"/>
      <c r="M269" s="40"/>
      <c r="N269" s="40"/>
    </row>
    <row r="270">
      <c r="C270" s="43"/>
      <c r="D270" s="44"/>
      <c r="L270" s="40"/>
      <c r="M270" s="40"/>
      <c r="N270" s="40"/>
    </row>
    <row r="271">
      <c r="C271" s="43"/>
      <c r="D271" s="44"/>
      <c r="L271" s="40"/>
      <c r="M271" s="40"/>
      <c r="N271" s="40"/>
    </row>
    <row r="272">
      <c r="C272" s="43"/>
      <c r="D272" s="44"/>
      <c r="L272" s="40"/>
      <c r="M272" s="40"/>
      <c r="N272" s="40"/>
    </row>
    <row r="273">
      <c r="C273" s="43"/>
      <c r="D273" s="44"/>
      <c r="L273" s="40"/>
      <c r="M273" s="40"/>
      <c r="N273" s="40"/>
    </row>
    <row r="274">
      <c r="C274" s="43"/>
      <c r="D274" s="44"/>
      <c r="L274" s="40"/>
      <c r="M274" s="40"/>
      <c r="N274" s="40"/>
    </row>
    <row r="275">
      <c r="C275" s="43"/>
      <c r="D275" s="44"/>
      <c r="L275" s="40"/>
      <c r="M275" s="40"/>
      <c r="N275" s="40"/>
    </row>
    <row r="276">
      <c r="C276" s="43"/>
      <c r="D276" s="44"/>
      <c r="L276" s="40"/>
      <c r="M276" s="40"/>
      <c r="N276" s="40"/>
    </row>
    <row r="277">
      <c r="C277" s="43"/>
      <c r="D277" s="44"/>
      <c r="L277" s="40"/>
      <c r="M277" s="40"/>
      <c r="N277" s="40"/>
    </row>
    <row r="278">
      <c r="C278" s="43"/>
      <c r="D278" s="44"/>
      <c r="L278" s="40"/>
      <c r="M278" s="40"/>
      <c r="N278" s="40"/>
    </row>
    <row r="279">
      <c r="C279" s="43"/>
      <c r="D279" s="44"/>
      <c r="L279" s="40"/>
      <c r="M279" s="40"/>
      <c r="N279" s="40"/>
    </row>
    <row r="280">
      <c r="C280" s="43"/>
      <c r="D280" s="44"/>
      <c r="L280" s="40"/>
      <c r="M280" s="40"/>
      <c r="N280" s="40"/>
    </row>
    <row r="281">
      <c r="C281" s="43"/>
      <c r="D281" s="44"/>
      <c r="L281" s="40"/>
      <c r="M281" s="40"/>
      <c r="N281" s="40"/>
    </row>
    <row r="282">
      <c r="C282" s="43"/>
      <c r="D282" s="44"/>
      <c r="L282" s="40"/>
      <c r="M282" s="40"/>
      <c r="N282" s="40"/>
    </row>
    <row r="283">
      <c r="C283" s="43"/>
      <c r="D283" s="44"/>
      <c r="L283" s="40"/>
      <c r="M283" s="40"/>
      <c r="N283" s="40"/>
    </row>
    <row r="284">
      <c r="C284" s="43"/>
      <c r="D284" s="44"/>
      <c r="L284" s="40"/>
      <c r="M284" s="40"/>
      <c r="N284" s="40"/>
    </row>
    <row r="285">
      <c r="C285" s="43"/>
      <c r="D285" s="44"/>
      <c r="L285" s="40"/>
      <c r="M285" s="40"/>
      <c r="N285" s="40"/>
    </row>
    <row r="286">
      <c r="C286" s="43"/>
      <c r="D286" s="44"/>
      <c r="L286" s="40"/>
      <c r="M286" s="40"/>
      <c r="N286" s="40"/>
    </row>
    <row r="287">
      <c r="C287" s="43"/>
      <c r="D287" s="44"/>
      <c r="L287" s="40"/>
      <c r="M287" s="40"/>
      <c r="N287" s="40"/>
    </row>
    <row r="288">
      <c r="C288" s="43"/>
      <c r="D288" s="44"/>
      <c r="L288" s="40"/>
      <c r="M288" s="40"/>
      <c r="N288" s="40"/>
    </row>
    <row r="289">
      <c r="C289" s="43"/>
      <c r="D289" s="44"/>
      <c r="L289" s="40"/>
      <c r="M289" s="40"/>
      <c r="N289" s="40"/>
    </row>
    <row r="290">
      <c r="C290" s="43"/>
      <c r="D290" s="44"/>
      <c r="L290" s="40"/>
      <c r="M290" s="40"/>
      <c r="N290" s="40"/>
    </row>
    <row r="291">
      <c r="C291" s="43"/>
      <c r="D291" s="44"/>
      <c r="L291" s="40"/>
      <c r="M291" s="40"/>
      <c r="N291" s="40"/>
    </row>
    <row r="292">
      <c r="C292" s="43"/>
      <c r="D292" s="44"/>
      <c r="L292" s="40"/>
      <c r="M292" s="40"/>
      <c r="N292" s="40"/>
    </row>
    <row r="293">
      <c r="C293" s="43"/>
      <c r="D293" s="44"/>
      <c r="L293" s="40"/>
      <c r="M293" s="40"/>
      <c r="N293" s="40"/>
    </row>
    <row r="294">
      <c r="C294" s="43"/>
      <c r="D294" s="44"/>
      <c r="L294" s="40"/>
      <c r="M294" s="40"/>
      <c r="N294" s="40"/>
    </row>
    <row r="295">
      <c r="C295" s="43"/>
      <c r="D295" s="44"/>
      <c r="L295" s="40"/>
      <c r="M295" s="40"/>
      <c r="N295" s="40"/>
    </row>
    <row r="296">
      <c r="C296" s="43"/>
      <c r="D296" s="44"/>
      <c r="L296" s="40"/>
      <c r="M296" s="40"/>
      <c r="N296" s="40"/>
    </row>
    <row r="297">
      <c r="C297" s="43"/>
      <c r="D297" s="44"/>
      <c r="L297" s="40"/>
      <c r="M297" s="40"/>
      <c r="N297" s="40"/>
    </row>
    <row r="298">
      <c r="C298" s="43"/>
      <c r="D298" s="44"/>
      <c r="L298" s="40"/>
      <c r="M298" s="40"/>
      <c r="N298" s="40"/>
    </row>
    <row r="299">
      <c r="C299" s="43"/>
      <c r="D299" s="44"/>
      <c r="L299" s="40"/>
      <c r="M299" s="40"/>
      <c r="N299" s="40"/>
    </row>
    <row r="300">
      <c r="C300" s="43"/>
      <c r="D300" s="44"/>
      <c r="L300" s="40"/>
      <c r="M300" s="40"/>
      <c r="N300" s="40"/>
    </row>
    <row r="301">
      <c r="C301" s="43"/>
      <c r="D301" s="44"/>
      <c r="L301" s="40"/>
      <c r="M301" s="40"/>
      <c r="N301" s="40"/>
    </row>
    <row r="302">
      <c r="C302" s="43"/>
      <c r="D302" s="44"/>
      <c r="L302" s="40"/>
      <c r="M302" s="40"/>
      <c r="N302" s="40"/>
    </row>
    <row r="303">
      <c r="C303" s="43"/>
      <c r="D303" s="44"/>
      <c r="L303" s="40"/>
      <c r="M303" s="40"/>
      <c r="N303" s="40"/>
    </row>
    <row r="304">
      <c r="C304" s="43"/>
      <c r="D304" s="44"/>
      <c r="L304" s="40"/>
      <c r="M304" s="40"/>
      <c r="N304" s="40"/>
    </row>
    <row r="305">
      <c r="C305" s="43"/>
      <c r="D305" s="44"/>
      <c r="L305" s="40"/>
      <c r="M305" s="40"/>
      <c r="N305" s="40"/>
    </row>
    <row r="306">
      <c r="C306" s="43"/>
      <c r="D306" s="44"/>
      <c r="L306" s="40"/>
      <c r="M306" s="40"/>
      <c r="N306" s="40"/>
    </row>
    <row r="307">
      <c r="C307" s="43"/>
      <c r="D307" s="44"/>
      <c r="L307" s="40"/>
      <c r="M307" s="40"/>
      <c r="N307" s="40"/>
    </row>
    <row r="308">
      <c r="C308" s="43"/>
      <c r="D308" s="44"/>
      <c r="L308" s="40"/>
      <c r="M308" s="40"/>
      <c r="N308" s="40"/>
    </row>
    <row r="309">
      <c r="C309" s="43"/>
      <c r="D309" s="44"/>
      <c r="L309" s="40"/>
      <c r="M309" s="40"/>
      <c r="N309" s="40"/>
    </row>
    <row r="310">
      <c r="C310" s="43"/>
      <c r="D310" s="44"/>
      <c r="L310" s="40"/>
      <c r="M310" s="40"/>
      <c r="N310" s="40"/>
    </row>
    <row r="311">
      <c r="C311" s="43"/>
      <c r="D311" s="44"/>
      <c r="L311" s="40"/>
      <c r="M311" s="40"/>
      <c r="N311" s="40"/>
    </row>
    <row r="312">
      <c r="C312" s="43"/>
      <c r="D312" s="44"/>
      <c r="L312" s="40"/>
      <c r="M312" s="40"/>
      <c r="N312" s="40"/>
    </row>
    <row r="313">
      <c r="C313" s="43"/>
      <c r="D313" s="44"/>
      <c r="L313" s="40"/>
      <c r="M313" s="40"/>
      <c r="N313" s="40"/>
    </row>
    <row r="314">
      <c r="C314" s="43"/>
      <c r="D314" s="44"/>
      <c r="L314" s="40"/>
      <c r="M314" s="40"/>
      <c r="N314" s="40"/>
    </row>
    <row r="315">
      <c r="C315" s="43"/>
      <c r="D315" s="44"/>
      <c r="L315" s="40"/>
      <c r="M315" s="40"/>
      <c r="N315" s="40"/>
    </row>
    <row r="316">
      <c r="C316" s="43"/>
      <c r="D316" s="44"/>
      <c r="L316" s="40"/>
      <c r="M316" s="40"/>
      <c r="N316" s="40"/>
    </row>
    <row r="317">
      <c r="C317" s="43"/>
      <c r="D317" s="44"/>
      <c r="L317" s="40"/>
      <c r="M317" s="40"/>
      <c r="N317" s="40"/>
    </row>
    <row r="318">
      <c r="C318" s="43"/>
      <c r="D318" s="44"/>
      <c r="L318" s="40"/>
      <c r="M318" s="40"/>
      <c r="N318" s="40"/>
    </row>
    <row r="319">
      <c r="C319" s="43"/>
      <c r="D319" s="44"/>
      <c r="L319" s="40"/>
      <c r="M319" s="40"/>
      <c r="N319" s="40"/>
    </row>
    <row r="320">
      <c r="C320" s="43"/>
      <c r="D320" s="44"/>
      <c r="L320" s="40"/>
      <c r="M320" s="40"/>
      <c r="N320" s="40"/>
    </row>
    <row r="321">
      <c r="C321" s="43"/>
      <c r="D321" s="44"/>
      <c r="L321" s="40"/>
      <c r="M321" s="40"/>
      <c r="N321" s="40"/>
    </row>
    <row r="322">
      <c r="C322" s="43"/>
      <c r="D322" s="44"/>
      <c r="L322" s="40"/>
      <c r="M322" s="40"/>
      <c r="N322" s="40"/>
    </row>
    <row r="323">
      <c r="C323" s="43"/>
      <c r="D323" s="44"/>
      <c r="L323" s="40"/>
      <c r="M323" s="40"/>
      <c r="N323" s="40"/>
    </row>
    <row r="324">
      <c r="C324" s="43"/>
      <c r="D324" s="44"/>
      <c r="L324" s="40"/>
      <c r="M324" s="40"/>
      <c r="N324" s="40"/>
    </row>
    <row r="325">
      <c r="C325" s="43"/>
      <c r="D325" s="44"/>
      <c r="L325" s="40"/>
      <c r="M325" s="40"/>
      <c r="N325" s="40"/>
    </row>
    <row r="326">
      <c r="C326" s="43"/>
      <c r="D326" s="44"/>
      <c r="L326" s="40"/>
      <c r="M326" s="40"/>
      <c r="N326" s="40"/>
    </row>
    <row r="327">
      <c r="C327" s="43"/>
      <c r="D327" s="44"/>
      <c r="L327" s="40"/>
      <c r="M327" s="40"/>
      <c r="N327" s="40"/>
    </row>
    <row r="328">
      <c r="C328" s="43"/>
      <c r="D328" s="44"/>
      <c r="L328" s="40"/>
      <c r="M328" s="40"/>
      <c r="N328" s="40"/>
    </row>
    <row r="329">
      <c r="C329" s="43"/>
      <c r="D329" s="44"/>
      <c r="L329" s="40"/>
      <c r="M329" s="40"/>
      <c r="N329" s="40"/>
    </row>
    <row r="330">
      <c r="C330" s="43"/>
      <c r="D330" s="44"/>
      <c r="L330" s="40"/>
      <c r="M330" s="40"/>
      <c r="N330" s="40"/>
    </row>
    <row r="331">
      <c r="C331" s="43"/>
      <c r="D331" s="44"/>
      <c r="L331" s="40"/>
      <c r="M331" s="40"/>
      <c r="N331" s="40"/>
    </row>
    <row r="332">
      <c r="C332" s="43"/>
      <c r="D332" s="44"/>
      <c r="L332" s="40"/>
      <c r="M332" s="40"/>
      <c r="N332" s="40"/>
    </row>
    <row r="333">
      <c r="C333" s="43"/>
      <c r="D333" s="44"/>
      <c r="L333" s="40"/>
      <c r="M333" s="40"/>
      <c r="N333" s="40"/>
    </row>
    <row r="334">
      <c r="C334" s="43"/>
      <c r="D334" s="44"/>
      <c r="L334" s="40"/>
      <c r="M334" s="40"/>
      <c r="N334" s="40"/>
    </row>
    <row r="335">
      <c r="C335" s="43"/>
      <c r="D335" s="44"/>
      <c r="L335" s="40"/>
      <c r="M335" s="40"/>
      <c r="N335" s="40"/>
    </row>
    <row r="336">
      <c r="C336" s="43"/>
      <c r="D336" s="44"/>
      <c r="L336" s="40"/>
      <c r="M336" s="40"/>
      <c r="N336" s="40"/>
    </row>
    <row r="337">
      <c r="C337" s="43"/>
      <c r="D337" s="44"/>
      <c r="L337" s="40"/>
      <c r="M337" s="40"/>
      <c r="N337" s="40"/>
    </row>
    <row r="338">
      <c r="C338" s="43"/>
      <c r="D338" s="44"/>
      <c r="L338" s="40"/>
      <c r="M338" s="40"/>
      <c r="N338" s="40"/>
    </row>
    <row r="339">
      <c r="C339" s="43"/>
      <c r="D339" s="44"/>
      <c r="L339" s="40"/>
      <c r="M339" s="40"/>
      <c r="N339" s="40"/>
    </row>
    <row r="340">
      <c r="C340" s="43"/>
      <c r="D340" s="44"/>
      <c r="L340" s="40"/>
      <c r="M340" s="40"/>
      <c r="N340" s="40"/>
    </row>
    <row r="341">
      <c r="C341" s="43"/>
      <c r="D341" s="44"/>
      <c r="L341" s="40"/>
      <c r="M341" s="40"/>
      <c r="N341" s="40"/>
    </row>
    <row r="342">
      <c r="C342" s="43"/>
      <c r="D342" s="44"/>
      <c r="L342" s="40"/>
      <c r="M342" s="40"/>
      <c r="N342" s="40"/>
    </row>
    <row r="343">
      <c r="C343" s="43"/>
      <c r="D343" s="44"/>
      <c r="L343" s="40"/>
      <c r="M343" s="40"/>
      <c r="N343" s="40"/>
    </row>
    <row r="344">
      <c r="C344" s="43"/>
      <c r="D344" s="44"/>
      <c r="L344" s="40"/>
      <c r="M344" s="40"/>
      <c r="N344" s="40"/>
    </row>
    <row r="345">
      <c r="C345" s="43"/>
      <c r="D345" s="44"/>
      <c r="L345" s="40"/>
      <c r="M345" s="40"/>
      <c r="N345" s="40"/>
    </row>
    <row r="346">
      <c r="C346" s="43"/>
      <c r="D346" s="44"/>
      <c r="L346" s="40"/>
      <c r="M346" s="40"/>
      <c r="N346" s="40"/>
    </row>
    <row r="347">
      <c r="C347" s="43"/>
      <c r="D347" s="44"/>
      <c r="L347" s="40"/>
      <c r="M347" s="40"/>
      <c r="N347" s="40"/>
    </row>
    <row r="348">
      <c r="C348" s="43"/>
      <c r="D348" s="44"/>
      <c r="L348" s="40"/>
      <c r="M348" s="40"/>
      <c r="N348" s="40"/>
    </row>
    <row r="349">
      <c r="C349" s="43"/>
      <c r="D349" s="44"/>
      <c r="L349" s="40"/>
      <c r="M349" s="40"/>
      <c r="N349" s="40"/>
    </row>
    <row r="350">
      <c r="C350" s="43"/>
      <c r="D350" s="44"/>
      <c r="L350" s="40"/>
      <c r="M350" s="40"/>
      <c r="N350" s="40"/>
    </row>
    <row r="351">
      <c r="C351" s="43"/>
      <c r="D351" s="44"/>
      <c r="L351" s="40"/>
      <c r="M351" s="40"/>
      <c r="N351" s="40"/>
    </row>
    <row r="352">
      <c r="C352" s="43"/>
      <c r="D352" s="44"/>
      <c r="L352" s="40"/>
      <c r="M352" s="40"/>
      <c r="N352" s="40"/>
    </row>
    <row r="353">
      <c r="C353" s="43"/>
      <c r="D353" s="44"/>
      <c r="L353" s="40"/>
      <c r="M353" s="40"/>
      <c r="N353" s="40"/>
    </row>
    <row r="354">
      <c r="C354" s="43"/>
      <c r="D354" s="44"/>
      <c r="L354" s="40"/>
      <c r="M354" s="40"/>
      <c r="N354" s="40"/>
    </row>
    <row r="355">
      <c r="C355" s="43"/>
      <c r="D355" s="44"/>
      <c r="L355" s="40"/>
      <c r="M355" s="40"/>
      <c r="N355" s="40"/>
    </row>
    <row r="356">
      <c r="C356" s="43"/>
      <c r="D356" s="44"/>
      <c r="L356" s="40"/>
      <c r="M356" s="40"/>
      <c r="N356" s="40"/>
    </row>
    <row r="357">
      <c r="C357" s="43"/>
      <c r="D357" s="44"/>
      <c r="L357" s="40"/>
      <c r="M357" s="40"/>
      <c r="N357" s="40"/>
    </row>
    <row r="358">
      <c r="C358" s="43"/>
      <c r="D358" s="44"/>
      <c r="L358" s="40"/>
      <c r="M358" s="40"/>
      <c r="N358" s="40"/>
    </row>
    <row r="359">
      <c r="C359" s="43"/>
      <c r="D359" s="44"/>
      <c r="L359" s="40"/>
      <c r="M359" s="40"/>
      <c r="N359" s="40"/>
    </row>
    <row r="360">
      <c r="C360" s="43"/>
      <c r="D360" s="44"/>
      <c r="L360" s="40"/>
      <c r="M360" s="40"/>
      <c r="N360" s="40"/>
    </row>
    <row r="361">
      <c r="C361" s="43"/>
      <c r="D361" s="44"/>
      <c r="L361" s="40"/>
      <c r="M361" s="40"/>
      <c r="N361" s="40"/>
    </row>
    <row r="362">
      <c r="C362" s="43"/>
      <c r="D362" s="44"/>
      <c r="L362" s="40"/>
      <c r="M362" s="40"/>
      <c r="N362" s="40"/>
    </row>
    <row r="363">
      <c r="C363" s="43"/>
      <c r="D363" s="44"/>
      <c r="L363" s="40"/>
      <c r="M363" s="40"/>
      <c r="N363" s="40"/>
    </row>
    <row r="364">
      <c r="C364" s="43"/>
      <c r="D364" s="44"/>
      <c r="L364" s="40"/>
      <c r="M364" s="40"/>
      <c r="N364" s="40"/>
    </row>
    <row r="365">
      <c r="C365" s="43"/>
      <c r="D365" s="44"/>
      <c r="L365" s="40"/>
      <c r="M365" s="40"/>
      <c r="N365" s="40"/>
    </row>
    <row r="366">
      <c r="C366" s="43"/>
      <c r="D366" s="44"/>
      <c r="L366" s="40"/>
      <c r="M366" s="40"/>
      <c r="N366" s="40"/>
    </row>
    <row r="367">
      <c r="C367" s="43"/>
      <c r="D367" s="44"/>
      <c r="L367" s="40"/>
      <c r="M367" s="40"/>
      <c r="N367" s="40"/>
    </row>
    <row r="368">
      <c r="C368" s="43"/>
      <c r="D368" s="44"/>
      <c r="L368" s="40"/>
      <c r="M368" s="40"/>
      <c r="N368" s="40"/>
    </row>
    <row r="369">
      <c r="C369" s="43"/>
      <c r="D369" s="44"/>
      <c r="L369" s="40"/>
      <c r="M369" s="40"/>
      <c r="N369" s="40"/>
    </row>
    <row r="370">
      <c r="C370" s="43"/>
      <c r="D370" s="44"/>
      <c r="L370" s="40"/>
      <c r="M370" s="40"/>
      <c r="N370" s="40"/>
    </row>
    <row r="371">
      <c r="C371" s="43"/>
      <c r="D371" s="44"/>
      <c r="L371" s="40"/>
      <c r="M371" s="40"/>
      <c r="N371" s="40"/>
    </row>
    <row r="372">
      <c r="C372" s="43"/>
      <c r="D372" s="44"/>
      <c r="L372" s="40"/>
      <c r="M372" s="40"/>
      <c r="N372" s="40"/>
    </row>
    <row r="373">
      <c r="C373" s="43"/>
      <c r="D373" s="44"/>
      <c r="L373" s="40"/>
      <c r="M373" s="40"/>
      <c r="N373" s="40"/>
    </row>
    <row r="374">
      <c r="C374" s="43"/>
      <c r="D374" s="44"/>
      <c r="L374" s="40"/>
      <c r="M374" s="40"/>
      <c r="N374" s="40"/>
    </row>
    <row r="375">
      <c r="C375" s="43"/>
      <c r="D375" s="44"/>
      <c r="L375" s="40"/>
      <c r="M375" s="40"/>
      <c r="N375" s="40"/>
    </row>
    <row r="376">
      <c r="C376" s="43"/>
      <c r="D376" s="44"/>
      <c r="L376" s="40"/>
      <c r="M376" s="40"/>
      <c r="N376" s="40"/>
    </row>
    <row r="377">
      <c r="C377" s="43"/>
      <c r="D377" s="44"/>
      <c r="L377" s="40"/>
      <c r="M377" s="40"/>
      <c r="N377" s="40"/>
    </row>
    <row r="378">
      <c r="C378" s="43"/>
      <c r="D378" s="44"/>
      <c r="L378" s="40"/>
      <c r="M378" s="40"/>
      <c r="N378" s="40"/>
    </row>
    <row r="379">
      <c r="C379" s="43"/>
      <c r="D379" s="44"/>
      <c r="L379" s="40"/>
      <c r="M379" s="40"/>
      <c r="N379" s="40"/>
    </row>
    <row r="380">
      <c r="C380" s="43"/>
      <c r="D380" s="44"/>
      <c r="L380" s="40"/>
      <c r="M380" s="40"/>
      <c r="N380" s="40"/>
    </row>
    <row r="381">
      <c r="C381" s="43"/>
      <c r="D381" s="44"/>
      <c r="L381" s="40"/>
      <c r="M381" s="40"/>
      <c r="N381" s="40"/>
    </row>
    <row r="382">
      <c r="C382" s="43"/>
      <c r="D382" s="44"/>
      <c r="L382" s="40"/>
      <c r="M382" s="40"/>
      <c r="N382" s="40"/>
    </row>
    <row r="383">
      <c r="C383" s="43"/>
      <c r="D383" s="44"/>
      <c r="L383" s="40"/>
      <c r="M383" s="40"/>
      <c r="N383" s="40"/>
    </row>
    <row r="384">
      <c r="C384" s="43"/>
      <c r="D384" s="44"/>
      <c r="L384" s="40"/>
      <c r="M384" s="40"/>
      <c r="N384" s="40"/>
    </row>
    <row r="385">
      <c r="C385" s="43"/>
      <c r="D385" s="44"/>
      <c r="L385" s="40"/>
      <c r="M385" s="40"/>
      <c r="N385" s="40"/>
    </row>
    <row r="386">
      <c r="C386" s="43"/>
      <c r="D386" s="44"/>
      <c r="L386" s="40"/>
      <c r="M386" s="40"/>
      <c r="N386" s="40"/>
    </row>
    <row r="387">
      <c r="C387" s="43"/>
      <c r="D387" s="44"/>
      <c r="L387" s="40"/>
      <c r="M387" s="40"/>
      <c r="N387" s="40"/>
    </row>
    <row r="388">
      <c r="C388" s="43"/>
      <c r="D388" s="44"/>
      <c r="L388" s="40"/>
      <c r="M388" s="40"/>
      <c r="N388" s="40"/>
    </row>
    <row r="389">
      <c r="C389" s="43"/>
      <c r="D389" s="44"/>
      <c r="L389" s="40"/>
      <c r="M389" s="40"/>
      <c r="N389" s="40"/>
    </row>
    <row r="390">
      <c r="C390" s="43"/>
      <c r="D390" s="44"/>
      <c r="L390" s="40"/>
      <c r="M390" s="40"/>
      <c r="N390" s="40"/>
    </row>
    <row r="391">
      <c r="C391" s="43"/>
      <c r="D391" s="44"/>
      <c r="L391" s="40"/>
      <c r="M391" s="40"/>
      <c r="N391" s="40"/>
    </row>
    <row r="392">
      <c r="C392" s="43"/>
      <c r="D392" s="44"/>
      <c r="L392" s="40"/>
      <c r="M392" s="40"/>
      <c r="N392" s="40"/>
    </row>
    <row r="393">
      <c r="C393" s="43"/>
      <c r="D393" s="44"/>
      <c r="L393" s="40"/>
      <c r="M393" s="40"/>
      <c r="N393" s="40"/>
    </row>
    <row r="394">
      <c r="C394" s="43"/>
      <c r="D394" s="44"/>
      <c r="L394" s="40"/>
      <c r="M394" s="40"/>
      <c r="N394" s="40"/>
    </row>
    <row r="395">
      <c r="C395" s="43"/>
      <c r="D395" s="44"/>
      <c r="L395" s="40"/>
      <c r="M395" s="40"/>
      <c r="N395" s="40"/>
    </row>
    <row r="396">
      <c r="C396" s="43"/>
      <c r="D396" s="44"/>
      <c r="L396" s="40"/>
      <c r="M396" s="40"/>
      <c r="N396" s="40"/>
    </row>
    <row r="397">
      <c r="C397" s="43"/>
      <c r="D397" s="44"/>
      <c r="L397" s="40"/>
      <c r="M397" s="40"/>
      <c r="N397" s="40"/>
    </row>
    <row r="398">
      <c r="C398" s="43"/>
      <c r="D398" s="44"/>
      <c r="L398" s="40"/>
      <c r="M398" s="40"/>
      <c r="N398" s="40"/>
    </row>
    <row r="399">
      <c r="C399" s="43"/>
      <c r="D399" s="44"/>
      <c r="L399" s="40"/>
      <c r="M399" s="40"/>
      <c r="N399" s="40"/>
    </row>
    <row r="400">
      <c r="C400" s="43"/>
      <c r="D400" s="44"/>
      <c r="L400" s="40"/>
      <c r="M400" s="40"/>
      <c r="N400" s="40"/>
    </row>
    <row r="401">
      <c r="C401" s="43"/>
      <c r="D401" s="44"/>
      <c r="L401" s="40"/>
      <c r="M401" s="40"/>
      <c r="N401" s="40"/>
    </row>
    <row r="402">
      <c r="C402" s="43"/>
      <c r="D402" s="44"/>
      <c r="L402" s="40"/>
      <c r="M402" s="40"/>
      <c r="N402" s="40"/>
    </row>
    <row r="403">
      <c r="C403" s="43"/>
      <c r="D403" s="44"/>
      <c r="L403" s="40"/>
      <c r="M403" s="40"/>
      <c r="N403" s="40"/>
    </row>
    <row r="404">
      <c r="C404" s="43"/>
      <c r="D404" s="44"/>
      <c r="L404" s="40"/>
      <c r="M404" s="40"/>
      <c r="N404" s="40"/>
    </row>
    <row r="405">
      <c r="C405" s="43"/>
      <c r="D405" s="44"/>
      <c r="L405" s="40"/>
      <c r="M405" s="40"/>
      <c r="N405" s="40"/>
    </row>
    <row r="406">
      <c r="C406" s="43"/>
      <c r="D406" s="44"/>
      <c r="L406" s="40"/>
      <c r="M406" s="40"/>
      <c r="N406" s="40"/>
    </row>
    <row r="407">
      <c r="C407" s="43"/>
      <c r="D407" s="44"/>
      <c r="L407" s="40"/>
      <c r="M407" s="40"/>
      <c r="N407" s="40"/>
    </row>
    <row r="408">
      <c r="C408" s="43"/>
      <c r="D408" s="44"/>
      <c r="L408" s="40"/>
      <c r="M408" s="40"/>
      <c r="N408" s="40"/>
    </row>
    <row r="409">
      <c r="C409" s="43"/>
      <c r="D409" s="44"/>
      <c r="L409" s="40"/>
      <c r="M409" s="40"/>
      <c r="N409" s="40"/>
    </row>
    <row r="410">
      <c r="C410" s="43"/>
      <c r="D410" s="44"/>
      <c r="L410" s="40"/>
      <c r="M410" s="40"/>
      <c r="N410" s="40"/>
    </row>
    <row r="411">
      <c r="C411" s="43"/>
      <c r="D411" s="44"/>
      <c r="L411" s="40"/>
      <c r="M411" s="40"/>
      <c r="N411" s="40"/>
    </row>
    <row r="412">
      <c r="C412" s="43"/>
      <c r="D412" s="44"/>
      <c r="L412" s="40"/>
      <c r="M412" s="40"/>
      <c r="N412" s="40"/>
    </row>
    <row r="413">
      <c r="C413" s="43"/>
      <c r="D413" s="44"/>
      <c r="L413" s="40"/>
      <c r="M413" s="40"/>
      <c r="N413" s="40"/>
    </row>
    <row r="414">
      <c r="C414" s="43"/>
      <c r="D414" s="44"/>
      <c r="L414" s="40"/>
      <c r="M414" s="40"/>
      <c r="N414" s="40"/>
    </row>
    <row r="415">
      <c r="C415" s="43"/>
      <c r="D415" s="44"/>
      <c r="L415" s="40"/>
      <c r="M415" s="40"/>
      <c r="N415" s="40"/>
    </row>
    <row r="416">
      <c r="C416" s="43"/>
      <c r="D416" s="44"/>
      <c r="L416" s="40"/>
      <c r="M416" s="40"/>
      <c r="N416" s="40"/>
    </row>
    <row r="417">
      <c r="C417" s="43"/>
      <c r="D417" s="44"/>
      <c r="L417" s="40"/>
      <c r="M417" s="40"/>
      <c r="N417" s="40"/>
    </row>
    <row r="418">
      <c r="C418" s="43"/>
      <c r="D418" s="44"/>
      <c r="L418" s="40"/>
      <c r="M418" s="40"/>
      <c r="N418" s="40"/>
    </row>
    <row r="419">
      <c r="C419" s="43"/>
      <c r="D419" s="44"/>
      <c r="L419" s="40"/>
      <c r="M419" s="40"/>
      <c r="N419" s="40"/>
    </row>
    <row r="420">
      <c r="C420" s="43"/>
      <c r="D420" s="44"/>
      <c r="L420" s="40"/>
      <c r="M420" s="40"/>
      <c r="N420" s="40"/>
    </row>
    <row r="421">
      <c r="C421" s="43"/>
      <c r="D421" s="44"/>
      <c r="L421" s="40"/>
      <c r="M421" s="40"/>
      <c r="N421" s="40"/>
    </row>
    <row r="422">
      <c r="C422" s="43"/>
      <c r="D422" s="44"/>
      <c r="L422" s="40"/>
      <c r="M422" s="40"/>
      <c r="N422" s="40"/>
    </row>
    <row r="423">
      <c r="C423" s="43"/>
      <c r="D423" s="44"/>
      <c r="L423" s="40"/>
      <c r="M423" s="40"/>
      <c r="N423" s="40"/>
    </row>
    <row r="424">
      <c r="C424" s="43"/>
      <c r="D424" s="44"/>
      <c r="L424" s="40"/>
      <c r="M424" s="40"/>
      <c r="N424" s="40"/>
    </row>
    <row r="425">
      <c r="C425" s="43"/>
      <c r="D425" s="44"/>
      <c r="L425" s="40"/>
      <c r="M425" s="40"/>
      <c r="N425" s="40"/>
    </row>
    <row r="426">
      <c r="C426" s="43"/>
      <c r="D426" s="44"/>
      <c r="L426" s="40"/>
      <c r="M426" s="40"/>
      <c r="N426" s="40"/>
    </row>
    <row r="427">
      <c r="C427" s="43"/>
      <c r="D427" s="44"/>
      <c r="L427" s="40"/>
      <c r="M427" s="40"/>
      <c r="N427" s="40"/>
    </row>
    <row r="428">
      <c r="C428" s="43"/>
      <c r="D428" s="44"/>
      <c r="L428" s="40"/>
      <c r="M428" s="40"/>
      <c r="N428" s="40"/>
    </row>
    <row r="429">
      <c r="C429" s="43"/>
      <c r="D429" s="44"/>
      <c r="L429" s="40"/>
      <c r="M429" s="40"/>
      <c r="N429" s="40"/>
    </row>
    <row r="430">
      <c r="C430" s="43"/>
      <c r="D430" s="44"/>
      <c r="L430" s="40"/>
      <c r="M430" s="40"/>
      <c r="N430" s="40"/>
    </row>
    <row r="431">
      <c r="C431" s="43"/>
      <c r="D431" s="44"/>
      <c r="L431" s="40"/>
      <c r="M431" s="40"/>
      <c r="N431" s="40"/>
    </row>
    <row r="432">
      <c r="C432" s="43"/>
      <c r="D432" s="44"/>
      <c r="L432" s="40"/>
      <c r="M432" s="40"/>
      <c r="N432" s="40"/>
    </row>
    <row r="433">
      <c r="C433" s="43"/>
      <c r="D433" s="44"/>
      <c r="L433" s="40"/>
      <c r="M433" s="40"/>
      <c r="N433" s="40"/>
    </row>
    <row r="434">
      <c r="C434" s="43"/>
      <c r="D434" s="44"/>
      <c r="L434" s="40"/>
      <c r="M434" s="40"/>
      <c r="N434" s="40"/>
    </row>
    <row r="435">
      <c r="C435" s="43"/>
      <c r="D435" s="44"/>
      <c r="L435" s="40"/>
      <c r="M435" s="40"/>
      <c r="N435" s="40"/>
    </row>
    <row r="436">
      <c r="C436" s="43"/>
      <c r="D436" s="44"/>
      <c r="L436" s="40"/>
      <c r="M436" s="40"/>
      <c r="N436" s="40"/>
    </row>
    <row r="437">
      <c r="C437" s="43"/>
      <c r="D437" s="44"/>
      <c r="L437" s="40"/>
      <c r="M437" s="40"/>
      <c r="N437" s="40"/>
    </row>
    <row r="438">
      <c r="C438" s="43"/>
      <c r="D438" s="44"/>
      <c r="L438" s="40"/>
      <c r="M438" s="40"/>
      <c r="N438" s="40"/>
    </row>
    <row r="439">
      <c r="C439" s="43"/>
      <c r="D439" s="44"/>
      <c r="L439" s="40"/>
      <c r="M439" s="40"/>
      <c r="N439" s="40"/>
    </row>
    <row r="440">
      <c r="C440" s="43"/>
      <c r="D440" s="44"/>
      <c r="L440" s="40"/>
      <c r="M440" s="40"/>
      <c r="N440" s="40"/>
    </row>
    <row r="441">
      <c r="C441" s="43"/>
      <c r="D441" s="44"/>
      <c r="L441" s="40"/>
      <c r="M441" s="40"/>
      <c r="N441" s="40"/>
    </row>
    <row r="442">
      <c r="C442" s="43"/>
      <c r="D442" s="44"/>
      <c r="L442" s="40"/>
      <c r="M442" s="40"/>
      <c r="N442" s="40"/>
    </row>
    <row r="443">
      <c r="C443" s="43"/>
      <c r="D443" s="44"/>
      <c r="L443" s="40"/>
      <c r="M443" s="40"/>
      <c r="N443" s="40"/>
    </row>
    <row r="444">
      <c r="C444" s="43"/>
      <c r="D444" s="44"/>
      <c r="L444" s="40"/>
      <c r="M444" s="40"/>
      <c r="N444" s="40"/>
    </row>
    <row r="445">
      <c r="C445" s="43"/>
      <c r="D445" s="44"/>
      <c r="L445" s="40"/>
      <c r="M445" s="40"/>
      <c r="N445" s="40"/>
    </row>
    <row r="446">
      <c r="C446" s="43"/>
      <c r="D446" s="44"/>
      <c r="L446" s="40"/>
      <c r="M446" s="40"/>
      <c r="N446" s="40"/>
    </row>
    <row r="447">
      <c r="C447" s="43"/>
      <c r="D447" s="44"/>
      <c r="L447" s="40"/>
      <c r="M447" s="40"/>
      <c r="N447" s="40"/>
    </row>
    <row r="448">
      <c r="C448" s="43"/>
      <c r="D448" s="44"/>
      <c r="L448" s="40"/>
      <c r="M448" s="40"/>
      <c r="N448" s="40"/>
    </row>
    <row r="449">
      <c r="C449" s="43"/>
      <c r="D449" s="44"/>
      <c r="L449" s="40"/>
      <c r="M449" s="40"/>
      <c r="N449" s="40"/>
    </row>
    <row r="450">
      <c r="C450" s="43"/>
      <c r="D450" s="44"/>
      <c r="L450" s="40"/>
      <c r="M450" s="40"/>
      <c r="N450" s="40"/>
    </row>
    <row r="451">
      <c r="C451" s="43"/>
      <c r="D451" s="44"/>
      <c r="L451" s="40"/>
      <c r="M451" s="40"/>
      <c r="N451" s="40"/>
    </row>
    <row r="452">
      <c r="C452" s="43"/>
      <c r="D452" s="44"/>
      <c r="L452" s="40"/>
      <c r="M452" s="40"/>
      <c r="N452" s="40"/>
    </row>
    <row r="453">
      <c r="C453" s="43"/>
      <c r="D453" s="44"/>
      <c r="L453" s="40"/>
      <c r="M453" s="40"/>
      <c r="N453" s="40"/>
    </row>
    <row r="454">
      <c r="C454" s="43"/>
      <c r="D454" s="44"/>
      <c r="L454" s="40"/>
      <c r="M454" s="40"/>
      <c r="N454" s="40"/>
    </row>
    <row r="455">
      <c r="C455" s="43"/>
      <c r="D455" s="44"/>
      <c r="L455" s="40"/>
      <c r="M455" s="40"/>
      <c r="N455" s="40"/>
    </row>
    <row r="456">
      <c r="C456" s="43"/>
      <c r="D456" s="44"/>
      <c r="L456" s="40"/>
      <c r="M456" s="40"/>
      <c r="N456" s="40"/>
    </row>
    <row r="457">
      <c r="C457" s="43"/>
      <c r="D457" s="44"/>
      <c r="L457" s="40"/>
      <c r="M457" s="40"/>
      <c r="N457" s="40"/>
    </row>
    <row r="458">
      <c r="C458" s="43"/>
      <c r="D458" s="44"/>
      <c r="L458" s="40"/>
      <c r="M458" s="40"/>
      <c r="N458" s="40"/>
    </row>
    <row r="459">
      <c r="C459" s="43"/>
      <c r="D459" s="44"/>
      <c r="L459" s="40"/>
      <c r="M459" s="40"/>
      <c r="N459" s="40"/>
    </row>
    <row r="460">
      <c r="C460" s="43"/>
      <c r="D460" s="44"/>
      <c r="L460" s="40"/>
      <c r="M460" s="40"/>
      <c r="N460" s="40"/>
    </row>
    <row r="461">
      <c r="C461" s="43"/>
      <c r="D461" s="44"/>
      <c r="L461" s="40"/>
      <c r="M461" s="40"/>
      <c r="N461" s="40"/>
    </row>
    <row r="462">
      <c r="C462" s="43"/>
      <c r="D462" s="44"/>
      <c r="L462" s="40"/>
      <c r="M462" s="40"/>
      <c r="N462" s="40"/>
    </row>
    <row r="463">
      <c r="C463" s="43"/>
      <c r="D463" s="44"/>
      <c r="L463" s="40"/>
      <c r="M463" s="40"/>
      <c r="N463" s="40"/>
    </row>
    <row r="464">
      <c r="C464" s="43"/>
      <c r="D464" s="44"/>
      <c r="L464" s="40"/>
      <c r="M464" s="40"/>
      <c r="N464" s="40"/>
    </row>
    <row r="465">
      <c r="C465" s="43"/>
      <c r="D465" s="44"/>
      <c r="L465" s="40"/>
      <c r="M465" s="40"/>
      <c r="N465" s="40"/>
    </row>
    <row r="466">
      <c r="C466" s="43"/>
      <c r="D466" s="44"/>
      <c r="L466" s="40"/>
      <c r="M466" s="40"/>
      <c r="N466" s="40"/>
    </row>
    <row r="467">
      <c r="C467" s="43"/>
      <c r="D467" s="44"/>
      <c r="L467" s="40"/>
      <c r="M467" s="40"/>
      <c r="N467" s="40"/>
    </row>
    <row r="468">
      <c r="C468" s="43"/>
      <c r="D468" s="44"/>
      <c r="L468" s="40"/>
      <c r="M468" s="40"/>
      <c r="N468" s="40"/>
    </row>
    <row r="469">
      <c r="C469" s="43"/>
      <c r="D469" s="44"/>
      <c r="L469" s="40"/>
      <c r="M469" s="40"/>
      <c r="N469" s="40"/>
    </row>
    <row r="470">
      <c r="C470" s="43"/>
      <c r="D470" s="44"/>
      <c r="L470" s="40"/>
      <c r="M470" s="40"/>
      <c r="N470" s="40"/>
    </row>
    <row r="471">
      <c r="C471" s="43"/>
      <c r="D471" s="44"/>
      <c r="L471" s="40"/>
      <c r="M471" s="40"/>
      <c r="N471" s="40"/>
    </row>
    <row r="472">
      <c r="C472" s="43"/>
      <c r="D472" s="44"/>
      <c r="L472" s="40"/>
      <c r="M472" s="40"/>
      <c r="N472" s="40"/>
    </row>
    <row r="473">
      <c r="C473" s="43"/>
      <c r="D473" s="44"/>
      <c r="L473" s="40"/>
      <c r="M473" s="40"/>
      <c r="N473" s="40"/>
    </row>
    <row r="474">
      <c r="C474" s="43"/>
      <c r="D474" s="44"/>
      <c r="L474" s="40"/>
      <c r="M474" s="40"/>
      <c r="N474" s="40"/>
    </row>
    <row r="475">
      <c r="C475" s="43"/>
      <c r="D475" s="44"/>
      <c r="L475" s="40"/>
      <c r="M475" s="40"/>
      <c r="N475" s="40"/>
    </row>
    <row r="476">
      <c r="C476" s="43"/>
      <c r="D476" s="44"/>
      <c r="L476" s="40"/>
      <c r="M476" s="40"/>
      <c r="N476" s="40"/>
    </row>
    <row r="477">
      <c r="C477" s="43"/>
      <c r="D477" s="44"/>
      <c r="L477" s="40"/>
      <c r="M477" s="40"/>
      <c r="N477" s="40"/>
    </row>
    <row r="478">
      <c r="C478" s="43"/>
      <c r="D478" s="44"/>
      <c r="L478" s="40"/>
      <c r="M478" s="40"/>
      <c r="N478" s="40"/>
    </row>
    <row r="479">
      <c r="C479" s="43"/>
      <c r="D479" s="44"/>
      <c r="L479" s="40"/>
      <c r="M479" s="40"/>
      <c r="N479" s="40"/>
    </row>
    <row r="480">
      <c r="C480" s="43"/>
      <c r="D480" s="44"/>
      <c r="L480" s="40"/>
      <c r="M480" s="40"/>
      <c r="N480" s="40"/>
    </row>
    <row r="481">
      <c r="C481" s="43"/>
      <c r="D481" s="44"/>
      <c r="L481" s="40"/>
      <c r="M481" s="40"/>
      <c r="N481" s="40"/>
    </row>
    <row r="482">
      <c r="C482" s="43"/>
      <c r="D482" s="44"/>
      <c r="L482" s="40"/>
      <c r="M482" s="40"/>
      <c r="N482" s="40"/>
    </row>
    <row r="483">
      <c r="C483" s="43"/>
      <c r="D483" s="44"/>
      <c r="L483" s="40"/>
      <c r="M483" s="40"/>
      <c r="N483" s="40"/>
    </row>
    <row r="484">
      <c r="C484" s="43"/>
      <c r="D484" s="44"/>
      <c r="L484" s="40"/>
      <c r="M484" s="40"/>
      <c r="N484" s="40"/>
    </row>
    <row r="485">
      <c r="C485" s="43"/>
      <c r="D485" s="44"/>
      <c r="L485" s="40"/>
      <c r="M485" s="40"/>
      <c r="N485" s="40"/>
    </row>
    <row r="486">
      <c r="C486" s="43"/>
      <c r="D486" s="44"/>
      <c r="L486" s="40"/>
      <c r="M486" s="40"/>
      <c r="N486" s="40"/>
    </row>
    <row r="487">
      <c r="C487" s="43"/>
      <c r="D487" s="44"/>
      <c r="L487" s="40"/>
      <c r="M487" s="40"/>
      <c r="N487" s="40"/>
    </row>
    <row r="488">
      <c r="C488" s="43"/>
      <c r="D488" s="44"/>
      <c r="L488" s="40"/>
      <c r="M488" s="40"/>
      <c r="N488" s="40"/>
    </row>
    <row r="489">
      <c r="C489" s="43"/>
      <c r="D489" s="44"/>
      <c r="L489" s="40"/>
      <c r="M489" s="40"/>
      <c r="N489" s="40"/>
    </row>
    <row r="490">
      <c r="C490" s="43"/>
      <c r="D490" s="44"/>
      <c r="L490" s="40"/>
      <c r="M490" s="40"/>
      <c r="N490" s="40"/>
    </row>
    <row r="491">
      <c r="C491" s="43"/>
      <c r="D491" s="44"/>
      <c r="L491" s="40"/>
      <c r="M491" s="40"/>
      <c r="N491" s="40"/>
    </row>
    <row r="492">
      <c r="C492" s="43"/>
      <c r="D492" s="44"/>
      <c r="L492" s="40"/>
      <c r="M492" s="40"/>
      <c r="N492" s="40"/>
    </row>
    <row r="493">
      <c r="C493" s="43"/>
      <c r="D493" s="44"/>
      <c r="L493" s="40"/>
      <c r="M493" s="40"/>
      <c r="N493" s="40"/>
    </row>
    <row r="494">
      <c r="C494" s="43"/>
      <c r="D494" s="44"/>
      <c r="L494" s="40"/>
      <c r="M494" s="40"/>
      <c r="N494" s="40"/>
    </row>
    <row r="495">
      <c r="C495" s="43"/>
      <c r="D495" s="44"/>
      <c r="L495" s="40"/>
      <c r="M495" s="40"/>
      <c r="N495" s="40"/>
    </row>
    <row r="496">
      <c r="C496" s="43"/>
      <c r="D496" s="44"/>
      <c r="L496" s="40"/>
      <c r="M496" s="40"/>
      <c r="N496" s="40"/>
    </row>
    <row r="497">
      <c r="C497" s="43"/>
      <c r="D497" s="44"/>
      <c r="L497" s="40"/>
      <c r="M497" s="40"/>
      <c r="N497" s="40"/>
    </row>
    <row r="498">
      <c r="C498" s="43"/>
      <c r="D498" s="44"/>
      <c r="L498" s="40"/>
      <c r="M498" s="40"/>
      <c r="N498" s="40"/>
    </row>
    <row r="499">
      <c r="C499" s="43"/>
      <c r="D499" s="44"/>
      <c r="L499" s="40"/>
      <c r="M499" s="40"/>
      <c r="N499" s="40"/>
    </row>
    <row r="500">
      <c r="C500" s="43"/>
      <c r="D500" s="44"/>
      <c r="L500" s="40"/>
      <c r="M500" s="40"/>
      <c r="N500" s="40"/>
    </row>
    <row r="501">
      <c r="C501" s="43"/>
      <c r="D501" s="44"/>
      <c r="L501" s="40"/>
      <c r="M501" s="40"/>
      <c r="N501" s="40"/>
    </row>
    <row r="502">
      <c r="C502" s="43"/>
      <c r="D502" s="44"/>
      <c r="L502" s="40"/>
      <c r="M502" s="40"/>
      <c r="N502" s="40"/>
    </row>
    <row r="503">
      <c r="C503" s="43"/>
      <c r="D503" s="44"/>
      <c r="L503" s="40"/>
      <c r="M503" s="40"/>
      <c r="N503" s="40"/>
    </row>
    <row r="504">
      <c r="C504" s="43"/>
      <c r="D504" s="44"/>
      <c r="L504" s="40"/>
      <c r="M504" s="40"/>
      <c r="N504" s="40"/>
    </row>
    <row r="505">
      <c r="C505" s="43"/>
      <c r="D505" s="44"/>
      <c r="L505" s="40"/>
      <c r="M505" s="40"/>
      <c r="N505" s="40"/>
    </row>
    <row r="506">
      <c r="C506" s="43"/>
      <c r="D506" s="44"/>
      <c r="L506" s="40"/>
      <c r="M506" s="40"/>
      <c r="N506" s="40"/>
    </row>
    <row r="507">
      <c r="C507" s="43"/>
      <c r="D507" s="44"/>
      <c r="L507" s="40"/>
      <c r="M507" s="40"/>
      <c r="N507" s="40"/>
    </row>
    <row r="508">
      <c r="C508" s="43"/>
      <c r="D508" s="44"/>
      <c r="L508" s="40"/>
      <c r="M508" s="40"/>
      <c r="N508" s="40"/>
    </row>
    <row r="509">
      <c r="C509" s="43"/>
      <c r="D509" s="44"/>
      <c r="L509" s="40"/>
      <c r="M509" s="40"/>
      <c r="N509" s="40"/>
    </row>
    <row r="510">
      <c r="C510" s="43"/>
      <c r="D510" s="44"/>
      <c r="L510" s="40"/>
      <c r="M510" s="40"/>
      <c r="N510" s="40"/>
    </row>
    <row r="511">
      <c r="C511" s="43"/>
      <c r="D511" s="44"/>
      <c r="L511" s="40"/>
      <c r="M511" s="40"/>
      <c r="N511" s="40"/>
    </row>
    <row r="512">
      <c r="C512" s="43"/>
      <c r="D512" s="44"/>
      <c r="L512" s="40"/>
      <c r="M512" s="40"/>
      <c r="N512" s="40"/>
    </row>
    <row r="513">
      <c r="C513" s="43"/>
      <c r="D513" s="44"/>
      <c r="L513" s="40"/>
      <c r="M513" s="40"/>
      <c r="N513" s="40"/>
    </row>
    <row r="514">
      <c r="C514" s="43"/>
      <c r="D514" s="44"/>
      <c r="L514" s="40"/>
      <c r="M514" s="40"/>
      <c r="N514" s="40"/>
    </row>
    <row r="515">
      <c r="C515" s="43"/>
      <c r="D515" s="44"/>
      <c r="L515" s="40"/>
      <c r="M515" s="40"/>
      <c r="N515" s="40"/>
    </row>
    <row r="516">
      <c r="C516" s="43"/>
      <c r="D516" s="44"/>
      <c r="L516" s="40"/>
      <c r="M516" s="40"/>
      <c r="N516" s="40"/>
    </row>
    <row r="517">
      <c r="C517" s="43"/>
      <c r="D517" s="44"/>
      <c r="L517" s="40"/>
      <c r="M517" s="40"/>
      <c r="N517" s="40"/>
    </row>
    <row r="518">
      <c r="C518" s="43"/>
      <c r="D518" s="44"/>
      <c r="L518" s="40"/>
      <c r="M518" s="40"/>
      <c r="N518" s="40"/>
    </row>
    <row r="519">
      <c r="C519" s="43"/>
      <c r="D519" s="44"/>
      <c r="L519" s="40"/>
      <c r="M519" s="40"/>
      <c r="N519" s="40"/>
    </row>
    <row r="520">
      <c r="C520" s="43"/>
      <c r="D520" s="44"/>
      <c r="L520" s="40"/>
      <c r="M520" s="40"/>
      <c r="N520" s="40"/>
    </row>
    <row r="521">
      <c r="C521" s="43"/>
      <c r="D521" s="44"/>
      <c r="L521" s="40"/>
      <c r="M521" s="40"/>
      <c r="N521" s="40"/>
    </row>
    <row r="522">
      <c r="C522" s="43"/>
      <c r="D522" s="44"/>
      <c r="L522" s="40"/>
      <c r="M522" s="40"/>
      <c r="N522" s="40"/>
    </row>
    <row r="523">
      <c r="C523" s="43"/>
      <c r="D523" s="44"/>
      <c r="L523" s="40"/>
      <c r="M523" s="40"/>
      <c r="N523" s="40"/>
    </row>
    <row r="524">
      <c r="C524" s="43"/>
      <c r="D524" s="44"/>
      <c r="L524" s="40"/>
      <c r="M524" s="40"/>
      <c r="N524" s="40"/>
    </row>
    <row r="525">
      <c r="C525" s="43"/>
      <c r="D525" s="44"/>
      <c r="L525" s="40"/>
      <c r="M525" s="40"/>
      <c r="N525" s="40"/>
    </row>
    <row r="526">
      <c r="C526" s="43"/>
      <c r="D526" s="44"/>
      <c r="L526" s="40"/>
      <c r="M526" s="40"/>
      <c r="N526" s="40"/>
    </row>
    <row r="527">
      <c r="C527" s="43"/>
      <c r="D527" s="44"/>
      <c r="L527" s="40"/>
      <c r="M527" s="40"/>
      <c r="N527" s="40"/>
    </row>
    <row r="528">
      <c r="C528" s="43"/>
      <c r="D528" s="44"/>
      <c r="L528" s="40"/>
      <c r="M528" s="40"/>
      <c r="N528" s="40"/>
    </row>
    <row r="529">
      <c r="C529" s="43"/>
      <c r="D529" s="44"/>
      <c r="L529" s="40"/>
      <c r="M529" s="40"/>
      <c r="N529" s="40"/>
    </row>
    <row r="530">
      <c r="C530" s="43"/>
      <c r="D530" s="44"/>
      <c r="L530" s="40"/>
      <c r="M530" s="40"/>
      <c r="N530" s="40"/>
    </row>
    <row r="531">
      <c r="C531" s="43"/>
      <c r="D531" s="44"/>
      <c r="L531" s="40"/>
      <c r="M531" s="40"/>
      <c r="N531" s="40"/>
    </row>
    <row r="532">
      <c r="C532" s="43"/>
      <c r="D532" s="44"/>
      <c r="L532" s="40"/>
      <c r="M532" s="40"/>
      <c r="N532" s="40"/>
    </row>
    <row r="533">
      <c r="C533" s="43"/>
      <c r="D533" s="44"/>
      <c r="L533" s="40"/>
      <c r="M533" s="40"/>
      <c r="N533" s="40"/>
    </row>
    <row r="534">
      <c r="C534" s="43"/>
      <c r="D534" s="44"/>
      <c r="L534" s="40"/>
      <c r="M534" s="40"/>
      <c r="N534" s="40"/>
    </row>
    <row r="535">
      <c r="C535" s="43"/>
      <c r="D535" s="44"/>
      <c r="L535" s="40"/>
      <c r="M535" s="40"/>
      <c r="N535" s="40"/>
    </row>
    <row r="536">
      <c r="C536" s="43"/>
      <c r="D536" s="44"/>
      <c r="L536" s="40"/>
      <c r="M536" s="40"/>
      <c r="N536" s="40"/>
    </row>
    <row r="537">
      <c r="C537" s="43"/>
      <c r="D537" s="44"/>
      <c r="L537" s="40"/>
      <c r="M537" s="40"/>
      <c r="N537" s="40"/>
    </row>
    <row r="538">
      <c r="C538" s="43"/>
      <c r="D538" s="44"/>
      <c r="L538" s="40"/>
      <c r="M538" s="40"/>
      <c r="N538" s="40"/>
    </row>
    <row r="539">
      <c r="C539" s="43"/>
      <c r="D539" s="44"/>
      <c r="L539" s="40"/>
      <c r="M539" s="40"/>
      <c r="N539" s="40"/>
    </row>
    <row r="540">
      <c r="C540" s="43"/>
      <c r="D540" s="44"/>
      <c r="L540" s="40"/>
      <c r="M540" s="40"/>
      <c r="N540" s="40"/>
    </row>
    <row r="541">
      <c r="C541" s="43"/>
      <c r="D541" s="44"/>
      <c r="L541" s="40"/>
      <c r="M541" s="40"/>
      <c r="N541" s="40"/>
    </row>
    <row r="542">
      <c r="C542" s="43"/>
      <c r="D542" s="44"/>
      <c r="L542" s="40"/>
      <c r="M542" s="40"/>
      <c r="N542" s="40"/>
    </row>
    <row r="543">
      <c r="C543" s="43"/>
      <c r="D543" s="44"/>
      <c r="L543" s="40"/>
      <c r="M543" s="40"/>
      <c r="N543" s="40"/>
    </row>
    <row r="544">
      <c r="C544" s="43"/>
      <c r="D544" s="44"/>
      <c r="L544" s="40"/>
      <c r="M544" s="40"/>
      <c r="N544" s="40"/>
    </row>
    <row r="545">
      <c r="C545" s="43"/>
      <c r="D545" s="44"/>
      <c r="L545" s="40"/>
      <c r="M545" s="40"/>
      <c r="N545" s="40"/>
    </row>
    <row r="546">
      <c r="C546" s="43"/>
      <c r="D546" s="44"/>
      <c r="L546" s="40"/>
      <c r="M546" s="40"/>
      <c r="N546" s="40"/>
    </row>
    <row r="547">
      <c r="C547" s="43"/>
      <c r="D547" s="44"/>
      <c r="L547" s="40"/>
      <c r="M547" s="40"/>
      <c r="N547" s="40"/>
    </row>
    <row r="548">
      <c r="C548" s="43"/>
      <c r="D548" s="44"/>
      <c r="L548" s="40"/>
      <c r="M548" s="40"/>
      <c r="N548" s="40"/>
    </row>
    <row r="549">
      <c r="C549" s="43"/>
      <c r="D549" s="44"/>
      <c r="L549" s="40"/>
      <c r="M549" s="40"/>
      <c r="N549" s="40"/>
    </row>
    <row r="550">
      <c r="C550" s="43"/>
      <c r="D550" s="44"/>
      <c r="L550" s="40"/>
      <c r="M550" s="40"/>
      <c r="N550" s="40"/>
    </row>
    <row r="551">
      <c r="C551" s="43"/>
      <c r="D551" s="44"/>
      <c r="L551" s="40"/>
      <c r="M551" s="40"/>
      <c r="N551" s="40"/>
    </row>
    <row r="552">
      <c r="C552" s="43"/>
      <c r="D552" s="44"/>
      <c r="L552" s="40"/>
      <c r="M552" s="40"/>
      <c r="N552" s="40"/>
    </row>
    <row r="553">
      <c r="C553" s="43"/>
      <c r="D553" s="44"/>
      <c r="L553" s="40"/>
      <c r="M553" s="40"/>
      <c r="N553" s="40"/>
    </row>
    <row r="554">
      <c r="C554" s="43"/>
      <c r="D554" s="44"/>
      <c r="L554" s="40"/>
      <c r="M554" s="40"/>
      <c r="N554" s="40"/>
    </row>
    <row r="555">
      <c r="C555" s="43"/>
      <c r="D555" s="44"/>
      <c r="L555" s="40"/>
      <c r="M555" s="40"/>
      <c r="N555" s="40"/>
    </row>
    <row r="556">
      <c r="C556" s="43"/>
      <c r="D556" s="44"/>
      <c r="L556" s="40"/>
      <c r="M556" s="40"/>
      <c r="N556" s="40"/>
    </row>
    <row r="557">
      <c r="C557" s="43"/>
      <c r="D557" s="44"/>
      <c r="L557" s="40"/>
      <c r="M557" s="40"/>
      <c r="N557" s="40"/>
    </row>
    <row r="558">
      <c r="C558" s="43"/>
      <c r="D558" s="44"/>
      <c r="L558" s="40"/>
      <c r="M558" s="40"/>
      <c r="N558" s="40"/>
    </row>
    <row r="559">
      <c r="C559" s="43"/>
      <c r="D559" s="44"/>
      <c r="L559" s="40"/>
      <c r="M559" s="40"/>
      <c r="N559" s="40"/>
    </row>
    <row r="560">
      <c r="C560" s="43"/>
      <c r="D560" s="44"/>
      <c r="L560" s="40"/>
      <c r="M560" s="40"/>
      <c r="N560" s="40"/>
    </row>
    <row r="561">
      <c r="C561" s="43"/>
      <c r="D561" s="44"/>
      <c r="L561" s="40"/>
      <c r="M561" s="40"/>
      <c r="N561" s="40"/>
    </row>
    <row r="562">
      <c r="C562" s="43"/>
      <c r="D562" s="44"/>
      <c r="L562" s="40"/>
      <c r="M562" s="40"/>
      <c r="N562" s="40"/>
    </row>
    <row r="563">
      <c r="C563" s="43"/>
      <c r="D563" s="44"/>
      <c r="L563" s="40"/>
      <c r="M563" s="40"/>
      <c r="N563" s="40"/>
    </row>
    <row r="564">
      <c r="C564" s="43"/>
      <c r="D564" s="44"/>
      <c r="L564" s="40"/>
      <c r="M564" s="40"/>
      <c r="N564" s="40"/>
    </row>
    <row r="565">
      <c r="C565" s="43"/>
      <c r="D565" s="44"/>
      <c r="L565" s="40"/>
      <c r="M565" s="40"/>
      <c r="N565" s="40"/>
    </row>
    <row r="566">
      <c r="C566" s="43"/>
      <c r="D566" s="44"/>
      <c r="L566" s="40"/>
      <c r="M566" s="40"/>
      <c r="N566" s="40"/>
    </row>
    <row r="567">
      <c r="C567" s="43"/>
      <c r="D567" s="44"/>
      <c r="L567" s="40"/>
      <c r="M567" s="40"/>
      <c r="N567" s="40"/>
    </row>
    <row r="568">
      <c r="C568" s="43"/>
      <c r="D568" s="44"/>
      <c r="L568" s="40"/>
      <c r="M568" s="40"/>
      <c r="N568" s="40"/>
    </row>
    <row r="569">
      <c r="C569" s="43"/>
      <c r="D569" s="44"/>
      <c r="L569" s="40"/>
      <c r="M569" s="40"/>
      <c r="N569" s="40"/>
    </row>
    <row r="570">
      <c r="C570" s="43"/>
      <c r="D570" s="44"/>
      <c r="L570" s="40"/>
      <c r="M570" s="40"/>
      <c r="N570" s="40"/>
    </row>
    <row r="571">
      <c r="C571" s="43"/>
      <c r="D571" s="44"/>
      <c r="L571" s="40"/>
      <c r="M571" s="40"/>
      <c r="N571" s="40"/>
    </row>
    <row r="572">
      <c r="C572" s="43"/>
      <c r="D572" s="44"/>
      <c r="L572" s="40"/>
      <c r="M572" s="40"/>
      <c r="N572" s="40"/>
    </row>
    <row r="573">
      <c r="C573" s="43"/>
      <c r="D573" s="44"/>
      <c r="L573" s="40"/>
      <c r="M573" s="40"/>
      <c r="N573" s="40"/>
    </row>
    <row r="574">
      <c r="C574" s="43"/>
      <c r="D574" s="44"/>
      <c r="L574" s="40"/>
      <c r="M574" s="40"/>
      <c r="N574" s="40"/>
    </row>
    <row r="575">
      <c r="C575" s="43"/>
      <c r="D575" s="44"/>
      <c r="L575" s="40"/>
      <c r="M575" s="40"/>
      <c r="N575" s="40"/>
    </row>
    <row r="576">
      <c r="C576" s="43"/>
      <c r="D576" s="44"/>
      <c r="L576" s="40"/>
      <c r="M576" s="40"/>
      <c r="N576" s="40"/>
    </row>
    <row r="577">
      <c r="C577" s="43"/>
      <c r="D577" s="44"/>
      <c r="L577" s="40"/>
      <c r="M577" s="40"/>
      <c r="N577" s="40"/>
    </row>
    <row r="578">
      <c r="C578" s="43"/>
      <c r="D578" s="44"/>
      <c r="L578" s="40"/>
      <c r="M578" s="40"/>
      <c r="N578" s="40"/>
    </row>
    <row r="579">
      <c r="C579" s="43"/>
      <c r="D579" s="44"/>
      <c r="L579" s="40"/>
      <c r="M579" s="40"/>
      <c r="N579" s="40"/>
    </row>
    <row r="580">
      <c r="C580" s="43"/>
      <c r="D580" s="44"/>
      <c r="L580" s="40"/>
      <c r="M580" s="40"/>
      <c r="N580" s="40"/>
    </row>
    <row r="581">
      <c r="C581" s="43"/>
      <c r="D581" s="44"/>
      <c r="L581" s="40"/>
      <c r="M581" s="40"/>
      <c r="N581" s="40"/>
    </row>
    <row r="582">
      <c r="C582" s="43"/>
      <c r="D582" s="44"/>
      <c r="L582" s="40"/>
      <c r="M582" s="40"/>
      <c r="N582" s="40"/>
    </row>
    <row r="583">
      <c r="C583" s="43"/>
      <c r="D583" s="44"/>
      <c r="L583" s="40"/>
      <c r="M583" s="40"/>
      <c r="N583" s="40"/>
    </row>
    <row r="584">
      <c r="C584" s="43"/>
      <c r="D584" s="44"/>
      <c r="L584" s="40"/>
      <c r="M584" s="40"/>
      <c r="N584" s="40"/>
    </row>
    <row r="585">
      <c r="C585" s="43"/>
      <c r="D585" s="44"/>
      <c r="L585" s="40"/>
      <c r="M585" s="40"/>
      <c r="N585" s="40"/>
    </row>
    <row r="586">
      <c r="C586" s="43"/>
      <c r="D586" s="44"/>
      <c r="L586" s="40"/>
      <c r="M586" s="40"/>
      <c r="N586" s="40"/>
    </row>
    <row r="587">
      <c r="C587" s="43"/>
      <c r="D587" s="44"/>
      <c r="L587" s="40"/>
      <c r="M587" s="40"/>
      <c r="N587" s="40"/>
    </row>
    <row r="588">
      <c r="C588" s="43"/>
      <c r="D588" s="44"/>
      <c r="L588" s="40"/>
      <c r="M588" s="40"/>
      <c r="N588" s="40"/>
    </row>
    <row r="589">
      <c r="C589" s="43"/>
      <c r="D589" s="44"/>
      <c r="L589" s="40"/>
      <c r="M589" s="40"/>
      <c r="N589" s="40"/>
    </row>
    <row r="590">
      <c r="C590" s="43"/>
      <c r="D590" s="44"/>
      <c r="L590" s="40"/>
      <c r="M590" s="40"/>
      <c r="N590" s="40"/>
    </row>
    <row r="591">
      <c r="C591" s="43"/>
      <c r="D591" s="44"/>
      <c r="L591" s="40"/>
      <c r="M591" s="40"/>
      <c r="N591" s="40"/>
    </row>
    <row r="592">
      <c r="C592" s="43"/>
      <c r="D592" s="44"/>
      <c r="L592" s="40"/>
      <c r="M592" s="40"/>
      <c r="N592" s="40"/>
    </row>
    <row r="593">
      <c r="C593" s="43"/>
      <c r="D593" s="44"/>
      <c r="L593" s="40"/>
      <c r="M593" s="40"/>
      <c r="N593" s="40"/>
    </row>
    <row r="594">
      <c r="C594" s="43"/>
      <c r="D594" s="44"/>
      <c r="L594" s="40"/>
      <c r="M594" s="40"/>
      <c r="N594" s="40"/>
    </row>
    <row r="595">
      <c r="C595" s="43"/>
      <c r="D595" s="44"/>
      <c r="L595" s="40"/>
      <c r="M595" s="40"/>
      <c r="N595" s="40"/>
    </row>
    <row r="596">
      <c r="C596" s="43"/>
      <c r="D596" s="44"/>
      <c r="L596" s="40"/>
      <c r="M596" s="40"/>
      <c r="N596" s="40"/>
    </row>
    <row r="597">
      <c r="C597" s="43"/>
      <c r="D597" s="44"/>
      <c r="L597" s="40"/>
      <c r="M597" s="40"/>
      <c r="N597" s="40"/>
    </row>
    <row r="598">
      <c r="C598" s="43"/>
      <c r="D598" s="44"/>
      <c r="L598" s="40"/>
      <c r="M598" s="40"/>
      <c r="N598" s="40"/>
    </row>
    <row r="599">
      <c r="C599" s="43"/>
      <c r="D599" s="44"/>
      <c r="L599" s="40"/>
      <c r="M599" s="40"/>
      <c r="N599" s="40"/>
    </row>
    <row r="600">
      <c r="C600" s="43"/>
      <c r="D600" s="44"/>
      <c r="L600" s="40"/>
      <c r="M600" s="40"/>
      <c r="N600" s="40"/>
    </row>
    <row r="601">
      <c r="C601" s="43"/>
      <c r="D601" s="44"/>
      <c r="L601" s="40"/>
      <c r="M601" s="40"/>
      <c r="N601" s="40"/>
    </row>
    <row r="602">
      <c r="C602" s="43"/>
      <c r="D602" s="44"/>
      <c r="L602" s="40"/>
      <c r="M602" s="40"/>
      <c r="N602" s="40"/>
    </row>
    <row r="603">
      <c r="C603" s="43"/>
      <c r="D603" s="44"/>
      <c r="L603" s="40"/>
      <c r="M603" s="40"/>
      <c r="N603" s="40"/>
    </row>
    <row r="604">
      <c r="C604" s="43"/>
      <c r="D604" s="44"/>
      <c r="L604" s="40"/>
      <c r="M604" s="40"/>
      <c r="N604" s="40"/>
    </row>
    <row r="605">
      <c r="C605" s="43"/>
      <c r="D605" s="44"/>
      <c r="L605" s="40"/>
      <c r="M605" s="40"/>
      <c r="N605" s="40"/>
    </row>
    <row r="606">
      <c r="C606" s="43"/>
      <c r="D606" s="44"/>
      <c r="L606" s="40"/>
      <c r="M606" s="40"/>
      <c r="N606" s="40"/>
    </row>
    <row r="607">
      <c r="C607" s="43"/>
      <c r="D607" s="44"/>
      <c r="L607" s="40"/>
      <c r="M607" s="40"/>
      <c r="N607" s="40"/>
    </row>
    <row r="608">
      <c r="C608" s="43"/>
      <c r="D608" s="44"/>
      <c r="L608" s="40"/>
      <c r="M608" s="40"/>
      <c r="N608" s="40"/>
    </row>
    <row r="609">
      <c r="C609" s="43"/>
      <c r="D609" s="44"/>
      <c r="L609" s="40"/>
      <c r="M609" s="40"/>
      <c r="N609" s="40"/>
    </row>
    <row r="610">
      <c r="C610" s="43"/>
      <c r="D610" s="44"/>
      <c r="L610" s="40"/>
      <c r="M610" s="40"/>
      <c r="N610" s="40"/>
    </row>
    <row r="611">
      <c r="C611" s="43"/>
      <c r="D611" s="44"/>
      <c r="L611" s="40"/>
      <c r="M611" s="40"/>
      <c r="N611" s="40"/>
    </row>
    <row r="612">
      <c r="C612" s="43"/>
      <c r="D612" s="44"/>
      <c r="L612" s="40"/>
      <c r="M612" s="40"/>
      <c r="N612" s="40"/>
    </row>
    <row r="613">
      <c r="C613" s="43"/>
      <c r="D613" s="44"/>
      <c r="L613" s="40"/>
      <c r="M613" s="40"/>
      <c r="N613" s="40"/>
    </row>
    <row r="614">
      <c r="C614" s="43"/>
      <c r="D614" s="44"/>
      <c r="L614" s="40"/>
      <c r="M614" s="40"/>
      <c r="N614" s="40"/>
    </row>
    <row r="615">
      <c r="C615" s="43"/>
      <c r="D615" s="44"/>
      <c r="L615" s="40"/>
      <c r="M615" s="40"/>
      <c r="N615" s="40"/>
    </row>
    <row r="616">
      <c r="C616" s="43"/>
      <c r="D616" s="44"/>
      <c r="L616" s="40"/>
      <c r="M616" s="40"/>
      <c r="N616" s="40"/>
    </row>
    <row r="617">
      <c r="C617" s="43"/>
      <c r="D617" s="44"/>
      <c r="L617" s="40"/>
      <c r="M617" s="40"/>
      <c r="N617" s="40"/>
    </row>
    <row r="618">
      <c r="C618" s="43"/>
      <c r="D618" s="44"/>
      <c r="L618" s="40"/>
      <c r="M618" s="40"/>
      <c r="N618" s="40"/>
    </row>
    <row r="619">
      <c r="C619" s="43"/>
      <c r="D619" s="44"/>
      <c r="L619" s="40"/>
      <c r="M619" s="40"/>
      <c r="N619" s="40"/>
    </row>
    <row r="620">
      <c r="C620" s="43"/>
      <c r="D620" s="44"/>
      <c r="L620" s="40"/>
      <c r="M620" s="40"/>
      <c r="N620" s="40"/>
    </row>
    <row r="621">
      <c r="C621" s="43"/>
      <c r="D621" s="44"/>
      <c r="L621" s="40"/>
      <c r="M621" s="40"/>
      <c r="N621" s="40"/>
    </row>
    <row r="622">
      <c r="C622" s="43"/>
      <c r="D622" s="44"/>
      <c r="L622" s="40"/>
      <c r="M622" s="40"/>
      <c r="N622" s="40"/>
    </row>
    <row r="623">
      <c r="C623" s="43"/>
      <c r="D623" s="44"/>
      <c r="L623" s="40"/>
      <c r="M623" s="40"/>
      <c r="N623" s="40"/>
    </row>
    <row r="624">
      <c r="C624" s="43"/>
      <c r="D624" s="44"/>
      <c r="L624" s="40"/>
      <c r="M624" s="40"/>
      <c r="N624" s="40"/>
    </row>
    <row r="625">
      <c r="C625" s="43"/>
      <c r="D625" s="44"/>
      <c r="L625" s="40"/>
      <c r="M625" s="40"/>
      <c r="N625" s="40"/>
    </row>
    <row r="626">
      <c r="C626" s="43"/>
      <c r="D626" s="44"/>
      <c r="L626" s="40"/>
      <c r="M626" s="40"/>
      <c r="N626" s="40"/>
    </row>
    <row r="627">
      <c r="C627" s="43"/>
      <c r="D627" s="44"/>
      <c r="L627" s="40"/>
      <c r="M627" s="40"/>
      <c r="N627" s="40"/>
    </row>
    <row r="628">
      <c r="C628" s="43"/>
      <c r="D628" s="44"/>
      <c r="L628" s="40"/>
      <c r="M628" s="40"/>
      <c r="N628" s="40"/>
    </row>
    <row r="629">
      <c r="C629" s="43"/>
      <c r="D629" s="44"/>
      <c r="L629" s="40"/>
      <c r="M629" s="40"/>
      <c r="N629" s="40"/>
    </row>
    <row r="630">
      <c r="C630" s="43"/>
      <c r="D630" s="44"/>
      <c r="L630" s="40"/>
      <c r="M630" s="40"/>
      <c r="N630" s="40"/>
    </row>
    <row r="631">
      <c r="C631" s="43"/>
      <c r="D631" s="44"/>
      <c r="L631" s="40"/>
      <c r="M631" s="40"/>
      <c r="N631" s="40"/>
    </row>
    <row r="632">
      <c r="C632" s="43"/>
      <c r="D632" s="44"/>
      <c r="L632" s="40"/>
      <c r="M632" s="40"/>
      <c r="N632" s="40"/>
    </row>
    <row r="633">
      <c r="C633" s="43"/>
      <c r="D633" s="44"/>
      <c r="L633" s="40"/>
      <c r="M633" s="40"/>
      <c r="N633" s="40"/>
    </row>
    <row r="634">
      <c r="C634" s="43"/>
      <c r="D634" s="44"/>
      <c r="L634" s="40"/>
      <c r="M634" s="40"/>
      <c r="N634" s="40"/>
    </row>
    <row r="635">
      <c r="C635" s="43"/>
      <c r="D635" s="44"/>
      <c r="L635" s="40"/>
      <c r="M635" s="40"/>
      <c r="N635" s="40"/>
    </row>
    <row r="636">
      <c r="C636" s="43"/>
      <c r="D636" s="44"/>
      <c r="L636" s="40"/>
      <c r="M636" s="40"/>
      <c r="N636" s="40"/>
    </row>
    <row r="637">
      <c r="C637" s="43"/>
      <c r="D637" s="44"/>
      <c r="L637" s="40"/>
      <c r="M637" s="40"/>
      <c r="N637" s="40"/>
    </row>
    <row r="638">
      <c r="C638" s="43"/>
      <c r="D638" s="44"/>
      <c r="L638" s="40"/>
      <c r="M638" s="40"/>
      <c r="N638" s="40"/>
    </row>
    <row r="639">
      <c r="C639" s="43"/>
      <c r="D639" s="44"/>
      <c r="L639" s="40"/>
      <c r="M639" s="40"/>
      <c r="N639" s="40"/>
    </row>
    <row r="640">
      <c r="C640" s="43"/>
      <c r="D640" s="44"/>
      <c r="L640" s="40"/>
      <c r="M640" s="40"/>
      <c r="N640" s="40"/>
    </row>
    <row r="641">
      <c r="C641" s="43"/>
      <c r="D641" s="44"/>
      <c r="L641" s="40"/>
      <c r="M641" s="40"/>
      <c r="N641" s="40"/>
    </row>
    <row r="642">
      <c r="C642" s="43"/>
      <c r="D642" s="44"/>
      <c r="L642" s="40"/>
      <c r="M642" s="40"/>
      <c r="N642" s="40"/>
    </row>
    <row r="643">
      <c r="C643" s="43"/>
      <c r="D643" s="44"/>
      <c r="L643" s="40"/>
      <c r="M643" s="40"/>
      <c r="N643" s="40"/>
    </row>
    <row r="644">
      <c r="C644" s="43"/>
      <c r="D644" s="44"/>
      <c r="L644" s="40"/>
      <c r="M644" s="40"/>
      <c r="N644" s="40"/>
    </row>
    <row r="645">
      <c r="C645" s="43"/>
      <c r="D645" s="44"/>
      <c r="L645" s="40"/>
      <c r="M645" s="40"/>
      <c r="N645" s="40"/>
    </row>
    <row r="646">
      <c r="C646" s="43"/>
      <c r="D646" s="44"/>
      <c r="L646" s="40"/>
      <c r="M646" s="40"/>
      <c r="N646" s="40"/>
    </row>
    <row r="647">
      <c r="C647" s="43"/>
      <c r="D647" s="44"/>
      <c r="L647" s="40"/>
      <c r="M647" s="40"/>
      <c r="N647" s="40"/>
    </row>
    <row r="648">
      <c r="C648" s="43"/>
      <c r="D648" s="44"/>
      <c r="L648" s="40"/>
      <c r="M648" s="40"/>
      <c r="N648" s="40"/>
    </row>
    <row r="649">
      <c r="C649" s="43"/>
      <c r="D649" s="44"/>
      <c r="L649" s="40"/>
      <c r="M649" s="40"/>
      <c r="N649" s="40"/>
    </row>
    <row r="650">
      <c r="C650" s="43"/>
      <c r="D650" s="44"/>
      <c r="L650" s="40"/>
      <c r="M650" s="40"/>
      <c r="N650" s="40"/>
    </row>
    <row r="651">
      <c r="C651" s="43"/>
      <c r="D651" s="44"/>
      <c r="L651" s="40"/>
      <c r="M651" s="40"/>
      <c r="N651" s="40"/>
    </row>
    <row r="652">
      <c r="C652" s="43"/>
      <c r="D652" s="44"/>
      <c r="L652" s="40"/>
      <c r="M652" s="40"/>
      <c r="N652" s="40"/>
    </row>
    <row r="653">
      <c r="C653" s="43"/>
      <c r="D653" s="44"/>
      <c r="L653" s="40"/>
      <c r="M653" s="40"/>
      <c r="N653" s="40"/>
    </row>
    <row r="654">
      <c r="C654" s="43"/>
      <c r="D654" s="44"/>
      <c r="L654" s="40"/>
      <c r="M654" s="40"/>
      <c r="N654" s="40"/>
    </row>
    <row r="655">
      <c r="C655" s="43"/>
      <c r="D655" s="44"/>
      <c r="L655" s="40"/>
      <c r="M655" s="40"/>
      <c r="N655" s="40"/>
    </row>
    <row r="656">
      <c r="C656" s="43"/>
      <c r="D656" s="44"/>
      <c r="L656" s="40"/>
      <c r="M656" s="40"/>
      <c r="N656" s="40"/>
    </row>
    <row r="657">
      <c r="C657" s="43"/>
      <c r="D657" s="44"/>
      <c r="L657" s="40"/>
      <c r="M657" s="40"/>
      <c r="N657" s="40"/>
    </row>
    <row r="658">
      <c r="C658" s="43"/>
      <c r="D658" s="44"/>
      <c r="L658" s="40"/>
      <c r="M658" s="40"/>
      <c r="N658" s="40"/>
    </row>
    <row r="659">
      <c r="C659" s="43"/>
      <c r="D659" s="44"/>
      <c r="L659" s="40"/>
      <c r="M659" s="40"/>
      <c r="N659" s="40"/>
    </row>
    <row r="660">
      <c r="C660" s="43"/>
      <c r="D660" s="44"/>
      <c r="L660" s="40"/>
      <c r="M660" s="40"/>
      <c r="N660" s="40"/>
    </row>
    <row r="661">
      <c r="C661" s="43"/>
      <c r="D661" s="44"/>
      <c r="L661" s="40"/>
      <c r="M661" s="40"/>
      <c r="N661" s="40"/>
    </row>
    <row r="662">
      <c r="C662" s="43"/>
      <c r="D662" s="44"/>
      <c r="L662" s="40"/>
      <c r="M662" s="40"/>
      <c r="N662" s="40"/>
    </row>
    <row r="663">
      <c r="C663" s="43"/>
      <c r="D663" s="44"/>
      <c r="L663" s="40"/>
      <c r="M663" s="40"/>
      <c r="N663" s="40"/>
    </row>
    <row r="664">
      <c r="C664" s="43"/>
      <c r="D664" s="44"/>
      <c r="L664" s="40"/>
      <c r="M664" s="40"/>
      <c r="N664" s="40"/>
    </row>
    <row r="665">
      <c r="C665" s="43"/>
      <c r="D665" s="44"/>
      <c r="L665" s="40"/>
      <c r="M665" s="40"/>
      <c r="N665" s="40"/>
    </row>
    <row r="666">
      <c r="C666" s="43"/>
      <c r="D666" s="44"/>
      <c r="L666" s="40"/>
      <c r="M666" s="40"/>
      <c r="N666" s="40"/>
    </row>
    <row r="667">
      <c r="C667" s="43"/>
      <c r="D667" s="44"/>
      <c r="L667" s="40"/>
      <c r="M667" s="40"/>
      <c r="N667" s="40"/>
    </row>
    <row r="668">
      <c r="C668" s="43"/>
      <c r="D668" s="44"/>
      <c r="L668" s="40"/>
      <c r="M668" s="40"/>
      <c r="N668" s="40"/>
    </row>
    <row r="669">
      <c r="C669" s="43"/>
      <c r="D669" s="44"/>
      <c r="L669" s="40"/>
      <c r="M669" s="40"/>
      <c r="N669" s="40"/>
    </row>
    <row r="670">
      <c r="C670" s="43"/>
      <c r="D670" s="44"/>
      <c r="L670" s="40"/>
      <c r="M670" s="40"/>
      <c r="N670" s="40"/>
    </row>
    <row r="671">
      <c r="C671" s="43"/>
      <c r="D671" s="44"/>
      <c r="L671" s="40"/>
      <c r="M671" s="40"/>
      <c r="N671" s="40"/>
    </row>
    <row r="672">
      <c r="C672" s="43"/>
      <c r="D672" s="44"/>
      <c r="L672" s="40"/>
      <c r="M672" s="40"/>
      <c r="N672" s="40"/>
    </row>
    <row r="673">
      <c r="C673" s="43"/>
      <c r="D673" s="44"/>
      <c r="L673" s="40"/>
      <c r="M673" s="40"/>
      <c r="N673" s="40"/>
    </row>
    <row r="674">
      <c r="C674" s="43"/>
      <c r="D674" s="44"/>
      <c r="L674" s="40"/>
      <c r="M674" s="40"/>
      <c r="N674" s="40"/>
    </row>
    <row r="675">
      <c r="C675" s="43"/>
      <c r="D675" s="44"/>
      <c r="L675" s="40"/>
      <c r="M675" s="40"/>
      <c r="N675" s="40"/>
    </row>
    <row r="676">
      <c r="C676" s="43"/>
      <c r="D676" s="44"/>
      <c r="L676" s="40"/>
      <c r="M676" s="40"/>
      <c r="N676" s="40"/>
    </row>
    <row r="677">
      <c r="C677" s="43"/>
      <c r="D677" s="44"/>
      <c r="L677" s="40"/>
      <c r="M677" s="40"/>
      <c r="N677" s="40"/>
    </row>
    <row r="678">
      <c r="C678" s="43"/>
      <c r="D678" s="44"/>
      <c r="L678" s="40"/>
      <c r="M678" s="40"/>
      <c r="N678" s="40"/>
    </row>
    <row r="679">
      <c r="C679" s="43"/>
      <c r="D679" s="44"/>
      <c r="L679" s="40"/>
      <c r="M679" s="40"/>
      <c r="N679" s="40"/>
    </row>
    <row r="680">
      <c r="C680" s="43"/>
      <c r="D680" s="44"/>
      <c r="L680" s="40"/>
      <c r="M680" s="40"/>
      <c r="N680" s="40"/>
    </row>
    <row r="681">
      <c r="C681" s="43"/>
      <c r="D681" s="44"/>
      <c r="L681" s="40"/>
      <c r="M681" s="40"/>
      <c r="N681" s="40"/>
    </row>
    <row r="682">
      <c r="C682" s="43"/>
      <c r="D682" s="44"/>
      <c r="L682" s="40"/>
      <c r="M682" s="40"/>
      <c r="N682" s="40"/>
    </row>
    <row r="683">
      <c r="C683" s="43"/>
      <c r="D683" s="44"/>
      <c r="L683" s="40"/>
      <c r="M683" s="40"/>
      <c r="N683" s="40"/>
    </row>
    <row r="684">
      <c r="C684" s="43"/>
      <c r="D684" s="44"/>
      <c r="L684" s="40"/>
      <c r="M684" s="40"/>
      <c r="N684" s="40"/>
    </row>
    <row r="685">
      <c r="C685" s="43"/>
      <c r="D685" s="44"/>
      <c r="L685" s="40"/>
      <c r="M685" s="40"/>
      <c r="N685" s="40"/>
    </row>
    <row r="686">
      <c r="C686" s="43"/>
      <c r="D686" s="44"/>
      <c r="L686" s="40"/>
      <c r="M686" s="40"/>
      <c r="N686" s="40"/>
    </row>
    <row r="687">
      <c r="C687" s="43"/>
      <c r="D687" s="44"/>
      <c r="L687" s="40"/>
      <c r="M687" s="40"/>
      <c r="N687" s="40"/>
    </row>
    <row r="688">
      <c r="C688" s="43"/>
      <c r="D688" s="44"/>
      <c r="L688" s="40"/>
      <c r="M688" s="40"/>
      <c r="N688" s="40"/>
    </row>
    <row r="689">
      <c r="C689" s="43"/>
      <c r="D689" s="44"/>
      <c r="L689" s="40"/>
      <c r="M689" s="40"/>
      <c r="N689" s="40"/>
    </row>
    <row r="690">
      <c r="C690" s="43"/>
      <c r="D690" s="44"/>
      <c r="L690" s="40"/>
      <c r="M690" s="40"/>
      <c r="N690" s="40"/>
    </row>
    <row r="691">
      <c r="C691" s="43"/>
      <c r="D691" s="44"/>
      <c r="L691" s="40"/>
      <c r="M691" s="40"/>
      <c r="N691" s="40"/>
    </row>
    <row r="692">
      <c r="C692" s="43"/>
      <c r="D692" s="44"/>
      <c r="L692" s="40"/>
      <c r="M692" s="40"/>
      <c r="N692" s="40"/>
    </row>
    <row r="693">
      <c r="C693" s="43"/>
      <c r="D693" s="44"/>
      <c r="L693" s="40"/>
      <c r="M693" s="40"/>
      <c r="N693" s="40"/>
    </row>
    <row r="694">
      <c r="C694" s="43"/>
      <c r="D694" s="44"/>
      <c r="L694" s="40"/>
      <c r="M694" s="40"/>
      <c r="N694" s="40"/>
    </row>
    <row r="695">
      <c r="C695" s="43"/>
      <c r="D695" s="44"/>
      <c r="L695" s="40"/>
      <c r="M695" s="40"/>
      <c r="N695" s="40"/>
    </row>
    <row r="696">
      <c r="C696" s="43"/>
      <c r="D696" s="44"/>
      <c r="L696" s="40"/>
      <c r="M696" s="40"/>
      <c r="N696" s="40"/>
    </row>
    <row r="697">
      <c r="C697" s="43"/>
      <c r="D697" s="44"/>
      <c r="L697" s="40"/>
      <c r="M697" s="40"/>
      <c r="N697" s="40"/>
    </row>
    <row r="698">
      <c r="C698" s="43"/>
      <c r="D698" s="44"/>
      <c r="L698" s="40"/>
      <c r="M698" s="40"/>
      <c r="N698" s="40"/>
    </row>
    <row r="699">
      <c r="C699" s="43"/>
      <c r="D699" s="44"/>
      <c r="L699" s="40"/>
      <c r="M699" s="40"/>
      <c r="N699" s="40"/>
    </row>
    <row r="700">
      <c r="C700" s="43"/>
      <c r="D700" s="44"/>
      <c r="L700" s="40"/>
      <c r="M700" s="40"/>
      <c r="N700" s="40"/>
    </row>
    <row r="701">
      <c r="C701" s="43"/>
      <c r="D701" s="44"/>
      <c r="L701" s="40"/>
      <c r="M701" s="40"/>
      <c r="N701" s="40"/>
    </row>
    <row r="702">
      <c r="C702" s="43"/>
      <c r="D702" s="44"/>
      <c r="L702" s="40"/>
      <c r="M702" s="40"/>
      <c r="N702" s="40"/>
    </row>
    <row r="703">
      <c r="C703" s="43"/>
      <c r="D703" s="44"/>
      <c r="L703" s="40"/>
      <c r="M703" s="40"/>
      <c r="N703" s="40"/>
    </row>
    <row r="704">
      <c r="C704" s="43"/>
      <c r="D704" s="44"/>
      <c r="L704" s="40"/>
      <c r="M704" s="40"/>
      <c r="N704" s="40"/>
    </row>
    <row r="705">
      <c r="C705" s="43"/>
      <c r="D705" s="44"/>
      <c r="L705" s="40"/>
      <c r="M705" s="40"/>
      <c r="N705" s="40"/>
    </row>
    <row r="706">
      <c r="C706" s="43"/>
      <c r="D706" s="44"/>
      <c r="L706" s="40"/>
      <c r="M706" s="40"/>
      <c r="N706" s="40"/>
    </row>
    <row r="707">
      <c r="C707" s="43"/>
      <c r="D707" s="44"/>
      <c r="L707" s="40"/>
      <c r="M707" s="40"/>
      <c r="N707" s="40"/>
    </row>
    <row r="708">
      <c r="C708" s="43"/>
      <c r="D708" s="44"/>
      <c r="L708" s="40"/>
      <c r="M708" s="40"/>
      <c r="N708" s="40"/>
    </row>
    <row r="709">
      <c r="C709" s="43"/>
      <c r="D709" s="44"/>
      <c r="L709" s="40"/>
      <c r="M709" s="40"/>
      <c r="N709" s="40"/>
    </row>
    <row r="710">
      <c r="C710" s="43"/>
      <c r="D710" s="44"/>
      <c r="L710" s="40"/>
      <c r="M710" s="40"/>
      <c r="N710" s="40"/>
    </row>
    <row r="711">
      <c r="C711" s="43"/>
      <c r="D711" s="44"/>
      <c r="L711" s="40"/>
      <c r="M711" s="40"/>
      <c r="N711" s="40"/>
    </row>
    <row r="712">
      <c r="C712" s="43"/>
      <c r="D712" s="44"/>
      <c r="L712" s="40"/>
      <c r="M712" s="40"/>
      <c r="N712" s="40"/>
    </row>
    <row r="713">
      <c r="C713" s="43"/>
      <c r="D713" s="44"/>
      <c r="L713" s="40"/>
      <c r="M713" s="40"/>
      <c r="N713" s="40"/>
    </row>
    <row r="714">
      <c r="C714" s="43"/>
      <c r="D714" s="44"/>
      <c r="L714" s="40"/>
      <c r="M714" s="40"/>
      <c r="N714" s="40"/>
    </row>
    <row r="715">
      <c r="C715" s="43"/>
      <c r="D715" s="44"/>
      <c r="L715" s="40"/>
      <c r="M715" s="40"/>
      <c r="N715" s="40"/>
    </row>
    <row r="716">
      <c r="C716" s="43"/>
      <c r="D716" s="44"/>
      <c r="L716" s="40"/>
      <c r="M716" s="40"/>
      <c r="N716" s="40"/>
    </row>
    <row r="717">
      <c r="C717" s="43"/>
      <c r="D717" s="44"/>
      <c r="L717" s="40"/>
      <c r="M717" s="40"/>
      <c r="N717" s="40"/>
    </row>
    <row r="718">
      <c r="C718" s="43"/>
      <c r="D718" s="44"/>
      <c r="L718" s="40"/>
      <c r="M718" s="40"/>
      <c r="N718" s="40"/>
    </row>
    <row r="719">
      <c r="C719" s="43"/>
      <c r="D719" s="44"/>
      <c r="L719" s="40"/>
      <c r="M719" s="40"/>
      <c r="N719" s="40"/>
    </row>
    <row r="720">
      <c r="C720" s="43"/>
      <c r="D720" s="44"/>
      <c r="L720" s="40"/>
      <c r="M720" s="40"/>
      <c r="N720" s="40"/>
    </row>
    <row r="721">
      <c r="C721" s="43"/>
      <c r="D721" s="44"/>
      <c r="L721" s="40"/>
      <c r="M721" s="40"/>
      <c r="N721" s="40"/>
    </row>
    <row r="722">
      <c r="C722" s="43"/>
      <c r="D722" s="44"/>
      <c r="L722" s="40"/>
      <c r="M722" s="40"/>
      <c r="N722" s="40"/>
    </row>
    <row r="723">
      <c r="C723" s="43"/>
      <c r="D723" s="44"/>
      <c r="L723" s="40"/>
      <c r="M723" s="40"/>
      <c r="N723" s="40"/>
    </row>
    <row r="724">
      <c r="C724" s="43"/>
      <c r="D724" s="44"/>
      <c r="L724" s="40"/>
      <c r="M724" s="40"/>
      <c r="N724" s="40"/>
    </row>
    <row r="725">
      <c r="C725" s="43"/>
      <c r="D725" s="44"/>
      <c r="L725" s="40"/>
      <c r="M725" s="40"/>
      <c r="N725" s="40"/>
    </row>
    <row r="726">
      <c r="C726" s="43"/>
      <c r="D726" s="44"/>
      <c r="L726" s="40"/>
      <c r="M726" s="40"/>
      <c r="N726" s="40"/>
    </row>
    <row r="727">
      <c r="C727" s="43"/>
      <c r="D727" s="44"/>
      <c r="L727" s="40"/>
      <c r="M727" s="40"/>
      <c r="N727" s="40"/>
    </row>
    <row r="728">
      <c r="C728" s="43"/>
      <c r="D728" s="44"/>
      <c r="L728" s="40"/>
      <c r="M728" s="40"/>
      <c r="N728" s="40"/>
    </row>
    <row r="729">
      <c r="C729" s="43"/>
      <c r="D729" s="44"/>
      <c r="L729" s="40"/>
      <c r="M729" s="40"/>
      <c r="N729" s="40"/>
    </row>
    <row r="730">
      <c r="C730" s="43"/>
      <c r="D730" s="44"/>
      <c r="L730" s="40"/>
      <c r="M730" s="40"/>
      <c r="N730" s="40"/>
    </row>
    <row r="731">
      <c r="C731" s="43"/>
      <c r="D731" s="44"/>
      <c r="L731" s="40"/>
      <c r="M731" s="40"/>
      <c r="N731" s="40"/>
    </row>
    <row r="732">
      <c r="C732" s="43"/>
      <c r="D732" s="44"/>
      <c r="L732" s="40"/>
      <c r="M732" s="40"/>
      <c r="N732" s="40"/>
    </row>
    <row r="733">
      <c r="C733" s="43"/>
      <c r="D733" s="44"/>
      <c r="L733" s="40"/>
      <c r="M733" s="40"/>
      <c r="N733" s="40"/>
    </row>
    <row r="734">
      <c r="C734" s="43"/>
      <c r="D734" s="44"/>
      <c r="L734" s="40"/>
      <c r="M734" s="40"/>
      <c r="N734" s="40"/>
    </row>
    <row r="735">
      <c r="C735" s="43"/>
      <c r="D735" s="44"/>
      <c r="L735" s="40"/>
      <c r="M735" s="40"/>
      <c r="N735" s="40"/>
    </row>
    <row r="736">
      <c r="C736" s="43"/>
      <c r="D736" s="44"/>
      <c r="L736" s="40"/>
      <c r="M736" s="40"/>
      <c r="N736" s="40"/>
    </row>
    <row r="737">
      <c r="C737" s="43"/>
      <c r="D737" s="44"/>
      <c r="L737" s="40"/>
      <c r="M737" s="40"/>
      <c r="N737" s="40"/>
    </row>
    <row r="738">
      <c r="C738" s="43"/>
      <c r="D738" s="44"/>
      <c r="L738" s="40"/>
      <c r="M738" s="40"/>
      <c r="N738" s="40"/>
    </row>
    <row r="739">
      <c r="C739" s="43"/>
      <c r="D739" s="44"/>
      <c r="L739" s="40"/>
      <c r="M739" s="40"/>
      <c r="N739" s="40"/>
    </row>
    <row r="740">
      <c r="C740" s="43"/>
      <c r="D740" s="44"/>
      <c r="L740" s="40"/>
      <c r="M740" s="40"/>
      <c r="N740" s="40"/>
    </row>
    <row r="741">
      <c r="C741" s="43"/>
      <c r="D741" s="44"/>
      <c r="L741" s="40"/>
      <c r="M741" s="40"/>
      <c r="N741" s="40"/>
    </row>
    <row r="742">
      <c r="C742" s="43"/>
      <c r="D742" s="44"/>
      <c r="L742" s="40"/>
      <c r="M742" s="40"/>
      <c r="N742" s="40"/>
    </row>
    <row r="743">
      <c r="C743" s="43"/>
      <c r="D743" s="44"/>
      <c r="L743" s="40"/>
      <c r="M743" s="40"/>
      <c r="N743" s="40"/>
    </row>
    <row r="744">
      <c r="C744" s="43"/>
      <c r="D744" s="44"/>
      <c r="L744" s="40"/>
      <c r="M744" s="40"/>
      <c r="N744" s="40"/>
    </row>
    <row r="745">
      <c r="C745" s="43"/>
      <c r="D745" s="44"/>
      <c r="L745" s="40"/>
      <c r="M745" s="40"/>
      <c r="N745" s="40"/>
    </row>
    <row r="746">
      <c r="C746" s="43"/>
      <c r="D746" s="44"/>
      <c r="L746" s="40"/>
      <c r="M746" s="40"/>
      <c r="N746" s="40"/>
    </row>
    <row r="747">
      <c r="C747" s="43"/>
      <c r="D747" s="44"/>
      <c r="L747" s="40"/>
      <c r="M747" s="40"/>
      <c r="N747" s="40"/>
    </row>
    <row r="748">
      <c r="C748" s="43"/>
      <c r="D748" s="44"/>
      <c r="L748" s="40"/>
      <c r="M748" s="40"/>
      <c r="N748" s="40"/>
    </row>
    <row r="749">
      <c r="C749" s="43"/>
      <c r="D749" s="44"/>
      <c r="L749" s="40"/>
      <c r="M749" s="40"/>
      <c r="N749" s="40"/>
    </row>
    <row r="750">
      <c r="C750" s="43"/>
      <c r="D750" s="44"/>
      <c r="L750" s="40"/>
      <c r="M750" s="40"/>
      <c r="N750" s="40"/>
    </row>
    <row r="751">
      <c r="C751" s="43"/>
      <c r="D751" s="44"/>
      <c r="L751" s="40"/>
      <c r="M751" s="40"/>
      <c r="N751" s="40"/>
    </row>
    <row r="752">
      <c r="C752" s="43"/>
      <c r="D752" s="44"/>
      <c r="L752" s="40"/>
      <c r="M752" s="40"/>
      <c r="N752" s="40"/>
    </row>
    <row r="753">
      <c r="C753" s="43"/>
      <c r="D753" s="44"/>
      <c r="L753" s="40"/>
      <c r="M753" s="40"/>
      <c r="N753" s="40"/>
    </row>
    <row r="754">
      <c r="C754" s="43"/>
      <c r="D754" s="44"/>
      <c r="L754" s="40"/>
      <c r="M754" s="40"/>
      <c r="N754" s="40"/>
    </row>
    <row r="755">
      <c r="C755" s="43"/>
      <c r="D755" s="44"/>
      <c r="L755" s="40"/>
      <c r="M755" s="40"/>
      <c r="N755" s="40"/>
    </row>
    <row r="756">
      <c r="C756" s="43"/>
      <c r="D756" s="44"/>
      <c r="L756" s="40"/>
      <c r="M756" s="40"/>
      <c r="N756" s="40"/>
    </row>
    <row r="757">
      <c r="C757" s="43"/>
      <c r="D757" s="44"/>
      <c r="L757" s="40"/>
      <c r="M757" s="40"/>
      <c r="N757" s="40"/>
    </row>
    <row r="758">
      <c r="C758" s="43"/>
      <c r="D758" s="44"/>
      <c r="L758" s="40"/>
      <c r="M758" s="40"/>
      <c r="N758" s="40"/>
    </row>
    <row r="759">
      <c r="C759" s="43"/>
      <c r="D759" s="44"/>
      <c r="L759" s="40"/>
      <c r="M759" s="40"/>
      <c r="N759" s="40"/>
    </row>
    <row r="760">
      <c r="C760" s="43"/>
      <c r="D760" s="44"/>
      <c r="L760" s="40"/>
      <c r="M760" s="40"/>
      <c r="N760" s="40"/>
    </row>
    <row r="761">
      <c r="C761" s="43"/>
      <c r="D761" s="44"/>
      <c r="L761" s="40"/>
      <c r="M761" s="40"/>
      <c r="N761" s="40"/>
    </row>
    <row r="762">
      <c r="C762" s="43"/>
      <c r="D762" s="44"/>
      <c r="L762" s="40"/>
      <c r="M762" s="40"/>
      <c r="N762" s="40"/>
    </row>
    <row r="763">
      <c r="C763" s="43"/>
      <c r="D763" s="44"/>
      <c r="L763" s="40"/>
      <c r="M763" s="40"/>
      <c r="N763" s="40"/>
    </row>
    <row r="764">
      <c r="C764" s="43"/>
      <c r="D764" s="44"/>
      <c r="L764" s="40"/>
      <c r="M764" s="40"/>
      <c r="N764" s="40"/>
    </row>
    <row r="765">
      <c r="C765" s="43"/>
      <c r="D765" s="44"/>
      <c r="L765" s="40"/>
      <c r="M765" s="40"/>
      <c r="N765" s="40"/>
    </row>
    <row r="766">
      <c r="C766" s="43"/>
      <c r="D766" s="44"/>
      <c r="L766" s="40"/>
      <c r="M766" s="40"/>
      <c r="N766" s="40"/>
    </row>
    <row r="767">
      <c r="C767" s="43"/>
      <c r="D767" s="44"/>
      <c r="L767" s="40"/>
      <c r="M767" s="40"/>
      <c r="N767" s="40"/>
    </row>
    <row r="768">
      <c r="C768" s="43"/>
      <c r="D768" s="44"/>
      <c r="L768" s="40"/>
      <c r="M768" s="40"/>
      <c r="N768" s="40"/>
    </row>
    <row r="769">
      <c r="C769" s="43"/>
      <c r="D769" s="44"/>
      <c r="L769" s="40"/>
      <c r="M769" s="40"/>
      <c r="N769" s="40"/>
    </row>
    <row r="770">
      <c r="C770" s="43"/>
      <c r="D770" s="44"/>
      <c r="L770" s="40"/>
      <c r="M770" s="40"/>
      <c r="N770" s="40"/>
    </row>
    <row r="771">
      <c r="C771" s="43"/>
      <c r="D771" s="44"/>
      <c r="L771" s="40"/>
      <c r="M771" s="40"/>
      <c r="N771" s="40"/>
    </row>
    <row r="772">
      <c r="C772" s="43"/>
      <c r="D772" s="44"/>
      <c r="L772" s="40"/>
      <c r="M772" s="40"/>
      <c r="N772" s="40"/>
    </row>
    <row r="773">
      <c r="C773" s="43"/>
      <c r="D773" s="44"/>
      <c r="L773" s="40"/>
      <c r="M773" s="40"/>
      <c r="N773" s="40"/>
    </row>
    <row r="774">
      <c r="C774" s="43"/>
      <c r="D774" s="44"/>
      <c r="L774" s="40"/>
      <c r="M774" s="40"/>
      <c r="N774" s="40"/>
    </row>
    <row r="775">
      <c r="C775" s="43"/>
      <c r="D775" s="44"/>
      <c r="L775" s="40"/>
      <c r="M775" s="40"/>
      <c r="N775" s="40"/>
    </row>
    <row r="776">
      <c r="C776" s="43"/>
      <c r="D776" s="44"/>
      <c r="L776" s="40"/>
      <c r="M776" s="40"/>
      <c r="N776" s="40"/>
    </row>
    <row r="777">
      <c r="C777" s="43"/>
      <c r="D777" s="44"/>
      <c r="L777" s="40"/>
      <c r="M777" s="40"/>
      <c r="N777" s="40"/>
    </row>
    <row r="778">
      <c r="C778" s="43"/>
      <c r="D778" s="44"/>
      <c r="L778" s="40"/>
      <c r="M778" s="40"/>
      <c r="N778" s="40"/>
    </row>
    <row r="779">
      <c r="C779" s="43"/>
      <c r="D779" s="44"/>
      <c r="L779" s="40"/>
      <c r="M779" s="40"/>
      <c r="N779" s="40"/>
    </row>
    <row r="780">
      <c r="C780" s="43"/>
      <c r="D780" s="44"/>
      <c r="L780" s="40"/>
      <c r="M780" s="40"/>
      <c r="N780" s="40"/>
    </row>
    <row r="781">
      <c r="C781" s="43"/>
      <c r="D781" s="44"/>
      <c r="L781" s="40"/>
      <c r="M781" s="40"/>
      <c r="N781" s="40"/>
    </row>
    <row r="782">
      <c r="C782" s="43"/>
      <c r="D782" s="44"/>
      <c r="L782" s="40"/>
      <c r="M782" s="40"/>
      <c r="N782" s="40"/>
    </row>
    <row r="783">
      <c r="C783" s="43"/>
      <c r="D783" s="44"/>
      <c r="L783" s="40"/>
      <c r="M783" s="40"/>
      <c r="N783" s="40"/>
    </row>
    <row r="784">
      <c r="C784" s="43"/>
      <c r="D784" s="44"/>
      <c r="L784" s="40"/>
      <c r="M784" s="40"/>
      <c r="N784" s="40"/>
    </row>
    <row r="785">
      <c r="C785" s="43"/>
      <c r="D785" s="44"/>
      <c r="L785" s="40"/>
      <c r="M785" s="40"/>
      <c r="N785" s="40"/>
    </row>
    <row r="786">
      <c r="C786" s="43"/>
      <c r="D786" s="44"/>
      <c r="L786" s="40"/>
      <c r="M786" s="40"/>
      <c r="N786" s="40"/>
    </row>
    <row r="787">
      <c r="C787" s="43"/>
      <c r="D787" s="44"/>
      <c r="L787" s="40"/>
      <c r="M787" s="40"/>
      <c r="N787" s="40"/>
    </row>
    <row r="788">
      <c r="C788" s="43"/>
      <c r="D788" s="44"/>
      <c r="L788" s="40"/>
      <c r="M788" s="40"/>
      <c r="N788" s="40"/>
    </row>
    <row r="789">
      <c r="C789" s="43"/>
      <c r="D789" s="44"/>
      <c r="L789" s="40"/>
      <c r="M789" s="40"/>
      <c r="N789" s="40"/>
    </row>
    <row r="790">
      <c r="C790" s="43"/>
      <c r="D790" s="44"/>
      <c r="L790" s="40"/>
      <c r="M790" s="40"/>
      <c r="N790" s="40"/>
    </row>
    <row r="791">
      <c r="C791" s="43"/>
      <c r="D791" s="44"/>
      <c r="L791" s="40"/>
      <c r="M791" s="40"/>
      <c r="N791" s="40"/>
    </row>
    <row r="792">
      <c r="C792" s="43"/>
      <c r="D792" s="44"/>
      <c r="L792" s="40"/>
      <c r="M792" s="40"/>
      <c r="N792" s="40"/>
    </row>
    <row r="793">
      <c r="C793" s="43"/>
      <c r="D793" s="44"/>
      <c r="L793" s="40"/>
      <c r="M793" s="40"/>
      <c r="N793" s="40"/>
    </row>
    <row r="794">
      <c r="C794" s="43"/>
      <c r="D794" s="44"/>
      <c r="L794" s="40"/>
      <c r="M794" s="40"/>
      <c r="N794" s="40"/>
    </row>
    <row r="795">
      <c r="C795" s="43"/>
      <c r="D795" s="44"/>
      <c r="L795" s="40"/>
      <c r="M795" s="40"/>
      <c r="N795" s="40"/>
    </row>
    <row r="796">
      <c r="C796" s="43"/>
      <c r="D796" s="44"/>
      <c r="L796" s="40"/>
      <c r="M796" s="40"/>
      <c r="N796" s="40"/>
    </row>
    <row r="797">
      <c r="C797" s="43"/>
      <c r="D797" s="44"/>
      <c r="L797" s="40"/>
      <c r="M797" s="40"/>
      <c r="N797" s="40"/>
    </row>
    <row r="798">
      <c r="C798" s="43"/>
      <c r="D798" s="44"/>
      <c r="L798" s="40"/>
      <c r="M798" s="40"/>
      <c r="N798" s="40"/>
    </row>
    <row r="799">
      <c r="C799" s="43"/>
      <c r="D799" s="44"/>
      <c r="L799" s="40"/>
      <c r="M799" s="40"/>
      <c r="N799" s="40"/>
    </row>
    <row r="800">
      <c r="C800" s="43"/>
      <c r="D800" s="44"/>
      <c r="L800" s="40"/>
      <c r="M800" s="40"/>
      <c r="N800" s="40"/>
    </row>
    <row r="801">
      <c r="C801" s="43"/>
      <c r="D801" s="44"/>
      <c r="L801" s="40"/>
      <c r="M801" s="40"/>
      <c r="N801" s="40"/>
    </row>
    <row r="802">
      <c r="C802" s="43"/>
      <c r="D802" s="44"/>
      <c r="L802" s="40"/>
      <c r="M802" s="40"/>
      <c r="N802" s="40"/>
    </row>
    <row r="803">
      <c r="C803" s="43"/>
      <c r="D803" s="44"/>
      <c r="L803" s="40"/>
      <c r="M803" s="40"/>
      <c r="N803" s="40"/>
    </row>
    <row r="804">
      <c r="C804" s="43"/>
      <c r="D804" s="44"/>
      <c r="L804" s="40"/>
      <c r="M804" s="40"/>
      <c r="N804" s="40"/>
    </row>
    <row r="805">
      <c r="C805" s="43"/>
      <c r="D805" s="44"/>
      <c r="L805" s="40"/>
      <c r="M805" s="40"/>
      <c r="N805" s="40"/>
    </row>
    <row r="806">
      <c r="C806" s="43"/>
      <c r="D806" s="44"/>
      <c r="L806" s="40"/>
      <c r="M806" s="40"/>
      <c r="N806" s="40"/>
    </row>
    <row r="807">
      <c r="C807" s="43"/>
      <c r="D807" s="44"/>
      <c r="L807" s="40"/>
      <c r="M807" s="40"/>
      <c r="N807" s="40"/>
    </row>
    <row r="808">
      <c r="C808" s="43"/>
      <c r="D808" s="44"/>
      <c r="L808" s="40"/>
      <c r="M808" s="40"/>
      <c r="N808" s="40"/>
    </row>
    <row r="809">
      <c r="C809" s="43"/>
      <c r="D809" s="44"/>
      <c r="L809" s="40"/>
      <c r="M809" s="40"/>
      <c r="N809" s="40"/>
    </row>
    <row r="810">
      <c r="C810" s="43"/>
      <c r="D810" s="44"/>
      <c r="L810" s="40"/>
      <c r="M810" s="40"/>
      <c r="N810" s="40"/>
    </row>
    <row r="811">
      <c r="C811" s="43"/>
      <c r="D811" s="44"/>
      <c r="L811" s="40"/>
      <c r="M811" s="40"/>
      <c r="N811" s="40"/>
    </row>
    <row r="812">
      <c r="C812" s="43"/>
      <c r="D812" s="44"/>
      <c r="L812" s="40"/>
      <c r="M812" s="40"/>
      <c r="N812" s="40"/>
    </row>
    <row r="813">
      <c r="C813" s="43"/>
      <c r="D813" s="44"/>
      <c r="L813" s="40"/>
      <c r="M813" s="40"/>
      <c r="N813" s="40"/>
    </row>
    <row r="814">
      <c r="C814" s="43"/>
      <c r="D814" s="44"/>
      <c r="L814" s="40"/>
      <c r="M814" s="40"/>
      <c r="N814" s="40"/>
    </row>
    <row r="815">
      <c r="C815" s="43"/>
      <c r="D815" s="44"/>
      <c r="L815" s="40"/>
      <c r="M815" s="40"/>
      <c r="N815" s="40"/>
    </row>
    <row r="816">
      <c r="C816" s="43"/>
      <c r="D816" s="44"/>
      <c r="L816" s="40"/>
      <c r="M816" s="40"/>
      <c r="N816" s="40"/>
    </row>
    <row r="817">
      <c r="C817" s="43"/>
      <c r="D817" s="44"/>
      <c r="L817" s="40"/>
      <c r="M817" s="40"/>
      <c r="N817" s="40"/>
    </row>
    <row r="818">
      <c r="C818" s="43"/>
      <c r="D818" s="44"/>
      <c r="L818" s="40"/>
      <c r="M818" s="40"/>
      <c r="N818" s="40"/>
    </row>
    <row r="819">
      <c r="C819" s="43"/>
      <c r="D819" s="44"/>
      <c r="L819" s="40"/>
      <c r="M819" s="40"/>
      <c r="N819" s="40"/>
    </row>
    <row r="820">
      <c r="C820" s="43"/>
      <c r="D820" s="44"/>
      <c r="L820" s="40"/>
      <c r="M820" s="40"/>
      <c r="N820" s="40"/>
    </row>
    <row r="821">
      <c r="C821" s="43"/>
      <c r="D821" s="44"/>
      <c r="L821" s="40"/>
      <c r="M821" s="40"/>
      <c r="N821" s="40"/>
    </row>
    <row r="822">
      <c r="C822" s="43"/>
      <c r="D822" s="44"/>
      <c r="L822" s="40"/>
      <c r="M822" s="40"/>
      <c r="N822" s="40"/>
    </row>
    <row r="823">
      <c r="C823" s="43"/>
      <c r="D823" s="44"/>
      <c r="L823" s="40"/>
      <c r="M823" s="40"/>
      <c r="N823" s="40"/>
    </row>
    <row r="824">
      <c r="C824" s="43"/>
      <c r="D824" s="44"/>
      <c r="L824" s="40"/>
      <c r="M824" s="40"/>
      <c r="N824" s="40"/>
    </row>
    <row r="825">
      <c r="C825" s="43"/>
      <c r="D825" s="44"/>
      <c r="L825" s="40"/>
      <c r="M825" s="40"/>
      <c r="N825" s="40"/>
    </row>
    <row r="826">
      <c r="C826" s="43"/>
      <c r="D826" s="44"/>
      <c r="L826" s="40"/>
      <c r="M826" s="40"/>
      <c r="N826" s="40"/>
    </row>
    <row r="827">
      <c r="C827" s="43"/>
      <c r="D827" s="44"/>
      <c r="L827" s="40"/>
      <c r="M827" s="40"/>
      <c r="N827" s="40"/>
    </row>
    <row r="828">
      <c r="C828" s="43"/>
      <c r="D828" s="44"/>
      <c r="L828" s="40"/>
      <c r="M828" s="40"/>
      <c r="N828" s="40"/>
    </row>
    <row r="829">
      <c r="C829" s="43"/>
      <c r="D829" s="44"/>
      <c r="L829" s="40"/>
      <c r="M829" s="40"/>
      <c r="N829" s="40"/>
    </row>
    <row r="830">
      <c r="C830" s="43"/>
      <c r="D830" s="44"/>
      <c r="L830" s="40"/>
      <c r="M830" s="40"/>
      <c r="N830" s="40"/>
    </row>
    <row r="831">
      <c r="C831" s="43"/>
      <c r="D831" s="44"/>
      <c r="L831" s="40"/>
      <c r="M831" s="40"/>
      <c r="N831" s="40"/>
    </row>
    <row r="832">
      <c r="C832" s="43"/>
      <c r="D832" s="44"/>
      <c r="L832" s="40"/>
      <c r="M832" s="40"/>
      <c r="N832" s="40"/>
    </row>
    <row r="833">
      <c r="C833" s="43"/>
      <c r="D833" s="44"/>
      <c r="L833" s="40"/>
      <c r="M833" s="40"/>
      <c r="N833" s="40"/>
    </row>
    <row r="834">
      <c r="C834" s="43"/>
      <c r="D834" s="44"/>
      <c r="L834" s="40"/>
      <c r="M834" s="40"/>
      <c r="N834" s="40"/>
    </row>
    <row r="835">
      <c r="C835" s="43"/>
      <c r="D835" s="44"/>
      <c r="L835" s="40"/>
      <c r="M835" s="40"/>
      <c r="N835" s="40"/>
    </row>
    <row r="836">
      <c r="C836" s="43"/>
      <c r="D836" s="44"/>
      <c r="L836" s="40"/>
      <c r="M836" s="40"/>
      <c r="N836" s="40"/>
    </row>
    <row r="837">
      <c r="C837" s="43"/>
      <c r="D837" s="44"/>
      <c r="L837" s="40"/>
      <c r="M837" s="40"/>
      <c r="N837" s="40"/>
    </row>
    <row r="838">
      <c r="C838" s="43"/>
      <c r="D838" s="44"/>
      <c r="L838" s="40"/>
      <c r="M838" s="40"/>
      <c r="N838" s="40"/>
    </row>
    <row r="839">
      <c r="C839" s="43"/>
      <c r="D839" s="44"/>
      <c r="L839" s="40"/>
      <c r="M839" s="40"/>
      <c r="N839" s="40"/>
    </row>
    <row r="840">
      <c r="C840" s="43"/>
      <c r="D840" s="44"/>
      <c r="L840" s="40"/>
      <c r="M840" s="40"/>
      <c r="N840" s="40"/>
    </row>
    <row r="841">
      <c r="C841" s="43"/>
      <c r="D841" s="44"/>
      <c r="L841" s="40"/>
      <c r="M841" s="40"/>
      <c r="N841" s="40"/>
    </row>
    <row r="842">
      <c r="C842" s="43"/>
      <c r="D842" s="44"/>
      <c r="L842" s="40"/>
      <c r="M842" s="40"/>
      <c r="N842" s="40"/>
    </row>
    <row r="843">
      <c r="C843" s="43"/>
      <c r="D843" s="44"/>
      <c r="L843" s="40"/>
      <c r="M843" s="40"/>
      <c r="N843" s="40"/>
    </row>
    <row r="844">
      <c r="C844" s="43"/>
      <c r="D844" s="44"/>
      <c r="L844" s="40"/>
      <c r="M844" s="40"/>
      <c r="N844" s="40"/>
    </row>
    <row r="845">
      <c r="C845" s="43"/>
      <c r="D845" s="44"/>
      <c r="L845" s="40"/>
      <c r="M845" s="40"/>
      <c r="N845" s="40"/>
    </row>
    <row r="846">
      <c r="C846" s="43"/>
      <c r="D846" s="44"/>
      <c r="L846" s="40"/>
      <c r="M846" s="40"/>
      <c r="N846" s="40"/>
    </row>
    <row r="847">
      <c r="C847" s="43"/>
      <c r="D847" s="44"/>
      <c r="L847" s="40"/>
      <c r="M847" s="40"/>
      <c r="N847" s="40"/>
    </row>
    <row r="848">
      <c r="C848" s="43"/>
      <c r="D848" s="44"/>
      <c r="L848" s="40"/>
      <c r="M848" s="40"/>
      <c r="N848" s="40"/>
    </row>
    <row r="849">
      <c r="C849" s="43"/>
      <c r="D849" s="44"/>
      <c r="L849" s="40"/>
      <c r="M849" s="40"/>
      <c r="N849" s="40"/>
    </row>
    <row r="850">
      <c r="C850" s="43"/>
      <c r="D850" s="44"/>
      <c r="L850" s="40"/>
      <c r="M850" s="40"/>
      <c r="N850" s="40"/>
    </row>
    <row r="851">
      <c r="C851" s="43"/>
      <c r="D851" s="44"/>
      <c r="L851" s="40"/>
      <c r="M851" s="40"/>
      <c r="N851" s="40"/>
    </row>
    <row r="852">
      <c r="C852" s="43"/>
      <c r="D852" s="44"/>
      <c r="L852" s="40"/>
      <c r="M852" s="40"/>
      <c r="N852" s="40"/>
    </row>
    <row r="853">
      <c r="C853" s="43"/>
      <c r="D853" s="44"/>
      <c r="L853" s="40"/>
      <c r="M853" s="40"/>
      <c r="N853" s="40"/>
    </row>
    <row r="854">
      <c r="C854" s="43"/>
      <c r="D854" s="44"/>
      <c r="L854" s="40"/>
      <c r="M854" s="40"/>
      <c r="N854" s="40"/>
    </row>
    <row r="855">
      <c r="C855" s="43"/>
      <c r="D855" s="44"/>
      <c r="L855" s="40"/>
      <c r="M855" s="40"/>
      <c r="N855" s="40"/>
    </row>
    <row r="856">
      <c r="C856" s="43"/>
      <c r="D856" s="44"/>
      <c r="L856" s="40"/>
      <c r="M856" s="40"/>
      <c r="N856" s="40"/>
    </row>
    <row r="857">
      <c r="C857" s="43"/>
      <c r="D857" s="44"/>
      <c r="L857" s="40"/>
      <c r="M857" s="40"/>
      <c r="N857" s="40"/>
    </row>
    <row r="858">
      <c r="C858" s="43"/>
      <c r="D858" s="44"/>
      <c r="L858" s="40"/>
      <c r="M858" s="40"/>
      <c r="N858" s="40"/>
    </row>
    <row r="859">
      <c r="C859" s="43"/>
      <c r="D859" s="44"/>
      <c r="L859" s="40"/>
      <c r="M859" s="40"/>
      <c r="N859" s="40"/>
    </row>
    <row r="860">
      <c r="C860" s="43"/>
      <c r="D860" s="44"/>
      <c r="L860" s="40"/>
      <c r="M860" s="40"/>
      <c r="N860" s="40"/>
    </row>
    <row r="861">
      <c r="C861" s="43"/>
      <c r="D861" s="44"/>
      <c r="L861" s="40"/>
      <c r="M861" s="40"/>
      <c r="N861" s="40"/>
    </row>
    <row r="862">
      <c r="C862" s="43"/>
      <c r="D862" s="44"/>
      <c r="L862" s="40"/>
      <c r="M862" s="40"/>
      <c r="N862" s="40"/>
    </row>
    <row r="863">
      <c r="C863" s="43"/>
      <c r="D863" s="44"/>
      <c r="L863" s="40"/>
      <c r="M863" s="40"/>
      <c r="N863" s="40"/>
    </row>
    <row r="864">
      <c r="C864" s="43"/>
      <c r="D864" s="44"/>
      <c r="L864" s="40"/>
      <c r="M864" s="40"/>
      <c r="N864" s="40"/>
    </row>
    <row r="865">
      <c r="C865" s="43"/>
      <c r="D865" s="44"/>
      <c r="L865" s="40"/>
      <c r="M865" s="40"/>
      <c r="N865" s="40"/>
    </row>
    <row r="866">
      <c r="C866" s="43"/>
      <c r="D866" s="44"/>
      <c r="L866" s="40"/>
      <c r="M866" s="40"/>
      <c r="N866" s="40"/>
    </row>
    <row r="867">
      <c r="C867" s="43"/>
      <c r="D867" s="44"/>
      <c r="L867" s="40"/>
      <c r="M867" s="40"/>
      <c r="N867" s="40"/>
    </row>
    <row r="868">
      <c r="C868" s="43"/>
      <c r="D868" s="44"/>
      <c r="L868" s="40"/>
      <c r="M868" s="40"/>
      <c r="N868" s="40"/>
    </row>
    <row r="869">
      <c r="C869" s="43"/>
      <c r="D869" s="44"/>
      <c r="L869" s="40"/>
      <c r="M869" s="40"/>
      <c r="N869" s="40"/>
    </row>
    <row r="870">
      <c r="C870" s="43"/>
      <c r="D870" s="44"/>
      <c r="L870" s="40"/>
      <c r="M870" s="40"/>
      <c r="N870" s="40"/>
    </row>
    <row r="871">
      <c r="C871" s="43"/>
      <c r="D871" s="44"/>
      <c r="L871" s="40"/>
      <c r="M871" s="40"/>
      <c r="N871" s="40"/>
    </row>
    <row r="872">
      <c r="C872" s="43"/>
      <c r="D872" s="44"/>
      <c r="L872" s="40"/>
      <c r="M872" s="40"/>
      <c r="N872" s="40"/>
    </row>
    <row r="873">
      <c r="C873" s="43"/>
      <c r="D873" s="44"/>
      <c r="L873" s="40"/>
      <c r="M873" s="40"/>
      <c r="N873" s="40"/>
    </row>
    <row r="874">
      <c r="C874" s="43"/>
      <c r="D874" s="44"/>
      <c r="L874" s="40"/>
      <c r="M874" s="40"/>
      <c r="N874" s="40"/>
    </row>
    <row r="875">
      <c r="C875" s="43"/>
      <c r="D875" s="44"/>
      <c r="L875" s="40"/>
      <c r="M875" s="40"/>
      <c r="N875" s="40"/>
    </row>
    <row r="876">
      <c r="C876" s="43"/>
      <c r="D876" s="44"/>
      <c r="L876" s="40"/>
      <c r="M876" s="40"/>
      <c r="N876" s="40"/>
    </row>
    <row r="877">
      <c r="C877" s="43"/>
      <c r="D877" s="44"/>
      <c r="L877" s="40"/>
      <c r="M877" s="40"/>
      <c r="N877" s="40"/>
    </row>
    <row r="878">
      <c r="C878" s="43"/>
      <c r="D878" s="44"/>
      <c r="L878" s="40"/>
      <c r="M878" s="40"/>
      <c r="N878" s="40"/>
    </row>
    <row r="879">
      <c r="C879" s="43"/>
      <c r="D879" s="44"/>
      <c r="L879" s="40"/>
      <c r="M879" s="40"/>
      <c r="N879" s="40"/>
    </row>
    <row r="880">
      <c r="C880" s="43"/>
      <c r="D880" s="44"/>
      <c r="L880" s="40"/>
      <c r="M880" s="40"/>
      <c r="N880" s="40"/>
    </row>
    <row r="881">
      <c r="C881" s="43"/>
      <c r="D881" s="44"/>
      <c r="L881" s="40"/>
      <c r="M881" s="40"/>
      <c r="N881" s="40"/>
    </row>
    <row r="882">
      <c r="C882" s="43"/>
      <c r="D882" s="44"/>
      <c r="L882" s="40"/>
      <c r="M882" s="40"/>
      <c r="N882" s="40"/>
    </row>
    <row r="883">
      <c r="C883" s="43"/>
      <c r="D883" s="44"/>
      <c r="L883" s="40"/>
      <c r="M883" s="40"/>
      <c r="N883" s="40"/>
    </row>
    <row r="884">
      <c r="C884" s="43"/>
      <c r="D884" s="44"/>
      <c r="L884" s="40"/>
      <c r="M884" s="40"/>
      <c r="N884" s="40"/>
    </row>
    <row r="885">
      <c r="C885" s="43"/>
      <c r="D885" s="44"/>
      <c r="L885" s="40"/>
      <c r="M885" s="40"/>
      <c r="N885" s="40"/>
    </row>
    <row r="886">
      <c r="C886" s="43"/>
      <c r="D886" s="44"/>
      <c r="L886" s="40"/>
      <c r="M886" s="40"/>
      <c r="N886" s="40"/>
    </row>
    <row r="887">
      <c r="C887" s="43"/>
      <c r="D887" s="44"/>
      <c r="L887" s="40"/>
      <c r="M887" s="40"/>
      <c r="N887" s="40"/>
    </row>
    <row r="888">
      <c r="C888" s="43"/>
      <c r="D888" s="44"/>
      <c r="L888" s="40"/>
      <c r="M888" s="40"/>
      <c r="N888" s="40"/>
    </row>
    <row r="889">
      <c r="C889" s="43"/>
      <c r="D889" s="44"/>
      <c r="L889" s="40"/>
      <c r="M889" s="40"/>
      <c r="N889" s="40"/>
    </row>
    <row r="890">
      <c r="C890" s="43"/>
      <c r="D890" s="44"/>
      <c r="L890" s="40"/>
      <c r="M890" s="40"/>
      <c r="N890" s="40"/>
    </row>
    <row r="891">
      <c r="C891" s="43"/>
      <c r="D891" s="44"/>
      <c r="L891" s="40"/>
      <c r="M891" s="40"/>
      <c r="N891" s="40"/>
    </row>
    <row r="892">
      <c r="C892" s="43"/>
      <c r="D892" s="44"/>
      <c r="L892" s="40"/>
      <c r="M892" s="40"/>
      <c r="N892" s="40"/>
    </row>
    <row r="893">
      <c r="C893" s="43"/>
      <c r="D893" s="44"/>
      <c r="L893" s="40"/>
      <c r="M893" s="40"/>
      <c r="N893" s="40"/>
    </row>
    <row r="894">
      <c r="C894" s="43"/>
      <c r="D894" s="44"/>
      <c r="L894" s="40"/>
      <c r="M894" s="40"/>
      <c r="N894" s="40"/>
    </row>
    <row r="895">
      <c r="C895" s="43"/>
      <c r="D895" s="44"/>
      <c r="L895" s="40"/>
      <c r="M895" s="40"/>
      <c r="N895" s="40"/>
    </row>
    <row r="896">
      <c r="C896" s="43"/>
      <c r="D896" s="44"/>
      <c r="L896" s="40"/>
      <c r="M896" s="40"/>
      <c r="N896" s="40"/>
    </row>
    <row r="897">
      <c r="C897" s="43"/>
      <c r="D897" s="44"/>
      <c r="L897" s="40"/>
      <c r="M897" s="40"/>
      <c r="N897" s="40"/>
    </row>
    <row r="898">
      <c r="C898" s="43"/>
      <c r="D898" s="44"/>
      <c r="L898" s="40"/>
      <c r="M898" s="40"/>
      <c r="N898" s="40"/>
    </row>
    <row r="899">
      <c r="C899" s="43"/>
      <c r="D899" s="44"/>
      <c r="L899" s="40"/>
      <c r="M899" s="40"/>
      <c r="N899" s="40"/>
    </row>
    <row r="900">
      <c r="C900" s="43"/>
      <c r="D900" s="44"/>
      <c r="L900" s="40"/>
      <c r="M900" s="40"/>
      <c r="N900" s="40"/>
    </row>
    <row r="901">
      <c r="C901" s="43"/>
      <c r="D901" s="44"/>
      <c r="L901" s="40"/>
      <c r="M901" s="40"/>
      <c r="N901" s="40"/>
    </row>
    <row r="902">
      <c r="C902" s="43"/>
      <c r="D902" s="44"/>
      <c r="L902" s="40"/>
      <c r="M902" s="40"/>
      <c r="N902" s="40"/>
    </row>
    <row r="903">
      <c r="C903" s="43"/>
      <c r="D903" s="44"/>
      <c r="L903" s="40"/>
      <c r="M903" s="40"/>
      <c r="N903" s="40"/>
    </row>
    <row r="904">
      <c r="C904" s="43"/>
      <c r="D904" s="44"/>
      <c r="L904" s="40"/>
      <c r="M904" s="40"/>
      <c r="N904" s="40"/>
    </row>
    <row r="905">
      <c r="C905" s="43"/>
      <c r="D905" s="44"/>
      <c r="L905" s="40"/>
      <c r="M905" s="40"/>
      <c r="N905" s="40"/>
    </row>
    <row r="906">
      <c r="C906" s="43"/>
      <c r="D906" s="44"/>
      <c r="L906" s="40"/>
      <c r="M906" s="40"/>
      <c r="N906" s="40"/>
    </row>
    <row r="907">
      <c r="C907" s="43"/>
      <c r="D907" s="44"/>
      <c r="L907" s="40"/>
      <c r="M907" s="40"/>
      <c r="N907" s="40"/>
    </row>
    <row r="908">
      <c r="C908" s="43"/>
      <c r="D908" s="44"/>
      <c r="L908" s="40"/>
      <c r="M908" s="40"/>
      <c r="N908" s="40"/>
    </row>
    <row r="909">
      <c r="C909" s="43"/>
      <c r="D909" s="44"/>
      <c r="L909" s="40"/>
      <c r="M909" s="40"/>
      <c r="N909" s="40"/>
    </row>
    <row r="910">
      <c r="C910" s="43"/>
      <c r="D910" s="44"/>
      <c r="L910" s="40"/>
      <c r="M910" s="40"/>
      <c r="N910" s="40"/>
    </row>
    <row r="911">
      <c r="C911" s="43"/>
      <c r="D911" s="44"/>
      <c r="L911" s="40"/>
      <c r="M911" s="40"/>
      <c r="N911" s="40"/>
    </row>
    <row r="912">
      <c r="C912" s="43"/>
      <c r="D912" s="44"/>
      <c r="L912" s="40"/>
      <c r="M912" s="40"/>
      <c r="N912" s="40"/>
    </row>
    <row r="913">
      <c r="C913" s="43"/>
      <c r="D913" s="44"/>
      <c r="L913" s="40"/>
      <c r="M913" s="40"/>
      <c r="N913" s="40"/>
    </row>
    <row r="914">
      <c r="C914" s="43"/>
      <c r="D914" s="44"/>
      <c r="L914" s="40"/>
      <c r="M914" s="40"/>
      <c r="N914" s="40"/>
    </row>
    <row r="915">
      <c r="C915" s="43"/>
      <c r="D915" s="44"/>
      <c r="L915" s="40"/>
      <c r="M915" s="40"/>
      <c r="N915" s="40"/>
    </row>
    <row r="916">
      <c r="C916" s="43"/>
      <c r="D916" s="44"/>
      <c r="L916" s="40"/>
      <c r="M916" s="40"/>
      <c r="N916" s="40"/>
    </row>
    <row r="917">
      <c r="C917" s="43"/>
      <c r="D917" s="44"/>
      <c r="L917" s="40"/>
      <c r="M917" s="40"/>
      <c r="N917" s="40"/>
    </row>
    <row r="918">
      <c r="C918" s="43"/>
      <c r="D918" s="44"/>
      <c r="L918" s="40"/>
      <c r="M918" s="40"/>
      <c r="N918" s="40"/>
    </row>
    <row r="919">
      <c r="C919" s="43"/>
      <c r="D919" s="44"/>
      <c r="L919" s="40"/>
      <c r="M919" s="40"/>
      <c r="N919" s="40"/>
    </row>
    <row r="920">
      <c r="C920" s="43"/>
      <c r="D920" s="44"/>
      <c r="L920" s="40"/>
      <c r="M920" s="40"/>
      <c r="N920" s="40"/>
    </row>
    <row r="921">
      <c r="C921" s="43"/>
      <c r="D921" s="44"/>
      <c r="L921" s="40"/>
      <c r="M921" s="40"/>
      <c r="N921" s="40"/>
    </row>
    <row r="922">
      <c r="C922" s="43"/>
      <c r="D922" s="44"/>
      <c r="L922" s="40"/>
      <c r="M922" s="40"/>
      <c r="N922" s="40"/>
    </row>
    <row r="923">
      <c r="C923" s="43"/>
      <c r="D923" s="44"/>
      <c r="L923" s="40"/>
      <c r="M923" s="40"/>
      <c r="N923" s="40"/>
    </row>
    <row r="924">
      <c r="C924" s="43"/>
      <c r="D924" s="44"/>
      <c r="L924" s="40"/>
      <c r="M924" s="40"/>
      <c r="N924" s="40"/>
    </row>
    <row r="925">
      <c r="C925" s="43"/>
      <c r="D925" s="44"/>
      <c r="L925" s="40"/>
      <c r="M925" s="40"/>
      <c r="N925" s="40"/>
    </row>
    <row r="926">
      <c r="C926" s="43"/>
      <c r="D926" s="44"/>
      <c r="L926" s="40"/>
      <c r="M926" s="40"/>
      <c r="N926" s="40"/>
    </row>
    <row r="927">
      <c r="C927" s="43"/>
      <c r="D927" s="44"/>
      <c r="L927" s="40"/>
      <c r="M927" s="40"/>
      <c r="N927" s="40"/>
    </row>
    <row r="928">
      <c r="C928" s="43"/>
      <c r="D928" s="44"/>
      <c r="L928" s="40"/>
      <c r="M928" s="40"/>
      <c r="N928" s="40"/>
    </row>
    <row r="929">
      <c r="C929" s="43"/>
      <c r="D929" s="44"/>
      <c r="L929" s="40"/>
      <c r="M929" s="40"/>
      <c r="N929" s="40"/>
    </row>
    <row r="930">
      <c r="C930" s="43"/>
      <c r="D930" s="44"/>
      <c r="L930" s="40"/>
      <c r="M930" s="40"/>
      <c r="N930" s="40"/>
    </row>
    <row r="931">
      <c r="C931" s="43"/>
      <c r="D931" s="44"/>
      <c r="L931" s="40"/>
      <c r="M931" s="40"/>
      <c r="N931" s="40"/>
    </row>
    <row r="932">
      <c r="C932" s="43"/>
      <c r="D932" s="44"/>
      <c r="L932" s="40"/>
      <c r="M932" s="40"/>
      <c r="N932" s="40"/>
    </row>
    <row r="933">
      <c r="C933" s="43"/>
      <c r="D933" s="44"/>
      <c r="L933" s="40"/>
      <c r="M933" s="40"/>
      <c r="N933" s="40"/>
    </row>
    <row r="934">
      <c r="C934" s="43"/>
      <c r="D934" s="44"/>
      <c r="L934" s="40"/>
      <c r="M934" s="40"/>
      <c r="N934" s="40"/>
    </row>
    <row r="935">
      <c r="C935" s="43"/>
      <c r="D935" s="44"/>
      <c r="L935" s="40"/>
      <c r="M935" s="40"/>
      <c r="N935" s="40"/>
    </row>
    <row r="936">
      <c r="C936" s="43"/>
      <c r="D936" s="44"/>
      <c r="L936" s="40"/>
      <c r="M936" s="40"/>
      <c r="N936" s="40"/>
    </row>
    <row r="937">
      <c r="C937" s="43"/>
      <c r="D937" s="44"/>
      <c r="L937" s="40"/>
      <c r="M937" s="40"/>
      <c r="N937" s="40"/>
    </row>
    <row r="938">
      <c r="C938" s="43"/>
      <c r="D938" s="44"/>
      <c r="L938" s="40"/>
      <c r="M938" s="40"/>
      <c r="N938" s="40"/>
    </row>
    <row r="939">
      <c r="C939" s="43"/>
      <c r="D939" s="44"/>
      <c r="L939" s="40"/>
      <c r="M939" s="40"/>
      <c r="N939" s="40"/>
    </row>
    <row r="940">
      <c r="C940" s="43"/>
      <c r="D940" s="44"/>
      <c r="L940" s="40"/>
      <c r="M940" s="40"/>
      <c r="N940" s="40"/>
    </row>
    <row r="941">
      <c r="C941" s="43"/>
      <c r="D941" s="44"/>
      <c r="L941" s="40"/>
      <c r="M941" s="40"/>
      <c r="N941" s="40"/>
    </row>
    <row r="942">
      <c r="C942" s="43"/>
      <c r="D942" s="44"/>
      <c r="L942" s="40"/>
      <c r="M942" s="40"/>
      <c r="N942" s="40"/>
    </row>
    <row r="943">
      <c r="C943" s="43"/>
      <c r="D943" s="44"/>
      <c r="L943" s="40"/>
      <c r="M943" s="40"/>
      <c r="N943" s="40"/>
    </row>
    <row r="944">
      <c r="C944" s="43"/>
      <c r="D944" s="44"/>
      <c r="L944" s="40"/>
      <c r="M944" s="40"/>
      <c r="N944" s="40"/>
    </row>
    <row r="945">
      <c r="C945" s="43"/>
      <c r="D945" s="44"/>
      <c r="L945" s="40"/>
      <c r="M945" s="40"/>
      <c r="N945" s="40"/>
    </row>
    <row r="946">
      <c r="C946" s="43"/>
      <c r="D946" s="44"/>
      <c r="L946" s="40"/>
      <c r="M946" s="40"/>
      <c r="N946" s="40"/>
    </row>
    <row r="947">
      <c r="C947" s="43"/>
      <c r="D947" s="44"/>
      <c r="L947" s="40"/>
      <c r="M947" s="40"/>
      <c r="N947" s="40"/>
    </row>
    <row r="948">
      <c r="C948" s="43"/>
      <c r="D948" s="44"/>
      <c r="L948" s="40"/>
      <c r="M948" s="40"/>
      <c r="N948" s="40"/>
    </row>
    <row r="949">
      <c r="C949" s="43"/>
      <c r="D949" s="44"/>
      <c r="L949" s="40"/>
      <c r="M949" s="40"/>
      <c r="N949" s="40"/>
    </row>
    <row r="950">
      <c r="C950" s="43"/>
      <c r="D950" s="44"/>
      <c r="L950" s="40"/>
      <c r="M950" s="40"/>
      <c r="N950" s="40"/>
    </row>
    <row r="951">
      <c r="C951" s="43"/>
      <c r="D951" s="44"/>
      <c r="L951" s="40"/>
      <c r="M951" s="40"/>
      <c r="N951" s="40"/>
    </row>
    <row r="952">
      <c r="C952" s="43"/>
      <c r="D952" s="44"/>
      <c r="L952" s="40"/>
      <c r="M952" s="40"/>
      <c r="N952" s="40"/>
    </row>
    <row r="953">
      <c r="C953" s="43"/>
      <c r="D953" s="44"/>
      <c r="L953" s="40"/>
      <c r="M953" s="40"/>
      <c r="N953" s="40"/>
    </row>
    <row r="954">
      <c r="C954" s="43"/>
      <c r="D954" s="44"/>
      <c r="L954" s="40"/>
      <c r="M954" s="40"/>
      <c r="N954" s="40"/>
    </row>
    <row r="955">
      <c r="C955" s="43"/>
      <c r="D955" s="44"/>
      <c r="L955" s="40"/>
      <c r="M955" s="40"/>
      <c r="N955" s="40"/>
    </row>
    <row r="956">
      <c r="C956" s="43"/>
      <c r="D956" s="44"/>
      <c r="L956" s="40"/>
      <c r="M956" s="40"/>
      <c r="N956" s="40"/>
    </row>
    <row r="957">
      <c r="C957" s="43"/>
      <c r="D957" s="44"/>
      <c r="L957" s="40"/>
      <c r="M957" s="40"/>
      <c r="N957" s="40"/>
    </row>
    <row r="958">
      <c r="C958" s="43"/>
      <c r="D958" s="44"/>
      <c r="L958" s="40"/>
      <c r="M958" s="40"/>
      <c r="N958" s="40"/>
    </row>
    <row r="959">
      <c r="C959" s="43"/>
      <c r="D959" s="44"/>
      <c r="L959" s="40"/>
      <c r="M959" s="40"/>
      <c r="N959" s="40"/>
    </row>
    <row r="960">
      <c r="C960" s="43"/>
      <c r="D960" s="44"/>
      <c r="L960" s="40"/>
      <c r="M960" s="40"/>
      <c r="N960" s="40"/>
    </row>
    <row r="961">
      <c r="C961" s="43"/>
      <c r="D961" s="44"/>
      <c r="L961" s="40"/>
      <c r="M961" s="40"/>
      <c r="N961" s="40"/>
    </row>
    <row r="962">
      <c r="C962" s="43"/>
      <c r="D962" s="44"/>
      <c r="L962" s="40"/>
      <c r="M962" s="40"/>
      <c r="N962" s="40"/>
    </row>
    <row r="963">
      <c r="C963" s="43"/>
      <c r="D963" s="44"/>
      <c r="L963" s="40"/>
      <c r="M963" s="40"/>
      <c r="N963" s="40"/>
    </row>
    <row r="964">
      <c r="C964" s="43"/>
      <c r="D964" s="44"/>
      <c r="L964" s="40"/>
      <c r="M964" s="40"/>
      <c r="N964" s="40"/>
    </row>
    <row r="965">
      <c r="C965" s="43"/>
      <c r="D965" s="44"/>
      <c r="L965" s="40"/>
      <c r="M965" s="40"/>
      <c r="N965" s="40"/>
    </row>
    <row r="966">
      <c r="C966" s="43"/>
      <c r="D966" s="44"/>
      <c r="L966" s="40"/>
      <c r="M966" s="40"/>
      <c r="N966" s="40"/>
    </row>
    <row r="967">
      <c r="C967" s="43"/>
      <c r="D967" s="44"/>
      <c r="L967" s="40"/>
      <c r="M967" s="40"/>
      <c r="N967" s="40"/>
    </row>
    <row r="968">
      <c r="C968" s="43"/>
      <c r="D968" s="44"/>
      <c r="L968" s="40"/>
      <c r="M968" s="40"/>
      <c r="N968" s="40"/>
    </row>
    <row r="969">
      <c r="C969" s="43"/>
      <c r="D969" s="44"/>
      <c r="L969" s="40"/>
      <c r="M969" s="40"/>
      <c r="N969" s="40"/>
    </row>
    <row r="970">
      <c r="C970" s="43"/>
      <c r="D970" s="44"/>
      <c r="L970" s="40"/>
      <c r="M970" s="40"/>
      <c r="N970" s="40"/>
    </row>
    <row r="971">
      <c r="C971" s="43"/>
      <c r="D971" s="44"/>
      <c r="L971" s="40"/>
      <c r="M971" s="40"/>
      <c r="N971" s="40"/>
    </row>
    <row r="972">
      <c r="C972" s="43"/>
      <c r="D972" s="44"/>
      <c r="L972" s="40"/>
      <c r="M972" s="40"/>
      <c r="N972" s="40"/>
    </row>
    <row r="973">
      <c r="C973" s="43"/>
      <c r="D973" s="44"/>
      <c r="L973" s="40"/>
      <c r="M973" s="40"/>
      <c r="N973" s="40"/>
    </row>
    <row r="974">
      <c r="C974" s="43"/>
      <c r="D974" s="44"/>
      <c r="L974" s="40"/>
      <c r="M974" s="40"/>
      <c r="N974" s="40"/>
    </row>
    <row r="975">
      <c r="C975" s="43"/>
      <c r="D975" s="44"/>
      <c r="L975" s="40"/>
      <c r="M975" s="40"/>
      <c r="N975" s="40"/>
    </row>
    <row r="976">
      <c r="C976" s="43"/>
      <c r="D976" s="44"/>
      <c r="L976" s="40"/>
      <c r="M976" s="40"/>
      <c r="N976" s="40"/>
    </row>
    <row r="977">
      <c r="C977" s="43"/>
      <c r="D977" s="44"/>
      <c r="L977" s="40"/>
      <c r="M977" s="40"/>
      <c r="N977" s="40"/>
    </row>
    <row r="978">
      <c r="C978" s="43"/>
      <c r="D978" s="44"/>
      <c r="L978" s="40"/>
      <c r="M978" s="40"/>
      <c r="N978" s="40"/>
    </row>
    <row r="979">
      <c r="C979" s="43"/>
      <c r="D979" s="44"/>
      <c r="L979" s="40"/>
      <c r="M979" s="40"/>
      <c r="N979" s="40"/>
    </row>
    <row r="980">
      <c r="C980" s="43"/>
      <c r="D980" s="44"/>
      <c r="L980" s="40"/>
      <c r="M980" s="40"/>
      <c r="N980" s="40"/>
    </row>
    <row r="981">
      <c r="C981" s="43"/>
      <c r="D981" s="44"/>
      <c r="L981" s="40"/>
      <c r="M981" s="40"/>
      <c r="N981" s="40"/>
    </row>
    <row r="982">
      <c r="C982" s="43"/>
      <c r="D982" s="44"/>
      <c r="L982" s="40"/>
      <c r="M982" s="40"/>
      <c r="N982" s="40"/>
    </row>
    <row r="983">
      <c r="C983" s="43"/>
      <c r="D983" s="44"/>
      <c r="L983" s="40"/>
      <c r="M983" s="40"/>
      <c r="N983" s="40"/>
    </row>
    <row r="984">
      <c r="C984" s="43"/>
      <c r="D984" s="44"/>
      <c r="L984" s="40"/>
      <c r="M984" s="40"/>
      <c r="N984" s="40"/>
    </row>
    <row r="985">
      <c r="C985" s="43"/>
      <c r="D985" s="44"/>
      <c r="L985" s="40"/>
      <c r="M985" s="40"/>
      <c r="N985" s="40"/>
    </row>
    <row r="986">
      <c r="C986" s="43"/>
      <c r="D986" s="44"/>
      <c r="L986" s="40"/>
      <c r="M986" s="40"/>
      <c r="N986" s="40"/>
    </row>
    <row r="987">
      <c r="C987" s="43"/>
      <c r="D987" s="44"/>
      <c r="L987" s="40"/>
      <c r="M987" s="40"/>
      <c r="N987" s="40"/>
    </row>
    <row r="988">
      <c r="C988" s="43"/>
      <c r="D988" s="44"/>
      <c r="L988" s="40"/>
      <c r="M988" s="40"/>
      <c r="N988" s="40"/>
    </row>
    <row r="989">
      <c r="C989" s="43"/>
      <c r="D989" s="44"/>
      <c r="L989" s="40"/>
      <c r="M989" s="40"/>
      <c r="N989" s="40"/>
    </row>
    <row r="990">
      <c r="C990" s="43"/>
      <c r="D990" s="44"/>
      <c r="L990" s="40"/>
      <c r="M990" s="40"/>
      <c r="N990" s="40"/>
    </row>
    <row r="991">
      <c r="C991" s="43"/>
      <c r="D991" s="44"/>
      <c r="L991" s="40"/>
      <c r="M991" s="40"/>
      <c r="N991" s="40"/>
    </row>
    <row r="992">
      <c r="C992" s="43"/>
      <c r="D992" s="44"/>
      <c r="L992" s="40"/>
      <c r="M992" s="40"/>
      <c r="N992" s="40"/>
    </row>
    <row r="993">
      <c r="C993" s="43"/>
      <c r="D993" s="44"/>
      <c r="L993" s="40"/>
      <c r="M993" s="40"/>
      <c r="N993" s="40"/>
    </row>
    <row r="994">
      <c r="C994" s="43"/>
      <c r="D994" s="44"/>
      <c r="L994" s="40"/>
      <c r="M994" s="40"/>
      <c r="N994" s="40"/>
    </row>
    <row r="995">
      <c r="C995" s="43"/>
      <c r="D995" s="44"/>
      <c r="L995" s="40"/>
      <c r="M995" s="40"/>
      <c r="N995" s="40"/>
    </row>
    <row r="996">
      <c r="C996" s="43"/>
      <c r="D996" s="44"/>
      <c r="L996" s="40"/>
      <c r="M996" s="40"/>
      <c r="N996" s="40"/>
    </row>
    <row r="997">
      <c r="C997" s="43"/>
      <c r="D997" s="44"/>
      <c r="L997" s="40"/>
      <c r="M997" s="40"/>
      <c r="N997" s="40"/>
    </row>
    <row r="998">
      <c r="C998" s="43"/>
      <c r="D998" s="44"/>
      <c r="L998" s="40"/>
      <c r="M998" s="40"/>
      <c r="N998" s="40"/>
    </row>
    <row r="999">
      <c r="C999" s="43"/>
      <c r="D999" s="44"/>
      <c r="L999" s="40"/>
      <c r="M999" s="40"/>
      <c r="N999" s="40"/>
    </row>
    <row r="1000">
      <c r="C1000" s="43"/>
      <c r="D1000" s="44"/>
      <c r="L1000" s="40"/>
      <c r="M1000" s="40"/>
      <c r="N1000" s="40"/>
    </row>
    <row r="1001">
      <c r="C1001" s="43"/>
      <c r="D1001" s="44"/>
      <c r="L1001" s="40"/>
      <c r="M1001" s="40"/>
      <c r="N1001" s="40"/>
    </row>
    <row r="1002">
      <c r="C1002" s="43"/>
      <c r="D1002" s="44"/>
      <c r="L1002" s="40"/>
      <c r="M1002" s="40"/>
      <c r="N1002" s="40"/>
    </row>
    <row r="1003">
      <c r="C1003" s="43"/>
      <c r="D1003" s="44"/>
      <c r="L1003" s="40"/>
      <c r="M1003" s="40"/>
      <c r="N1003" s="40"/>
    </row>
    <row r="1004">
      <c r="C1004" s="43"/>
      <c r="D1004" s="44"/>
      <c r="L1004" s="40"/>
      <c r="M1004" s="40"/>
      <c r="N1004" s="40"/>
    </row>
  </sheetData>
  <mergeCells count="1">
    <mergeCell ref="D3:J3"/>
  </mergeCells>
  <hyperlinks>
    <hyperlink r:id="rId2" ref="L4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1.57"/>
  </cols>
  <sheetData>
    <row r="1">
      <c r="A1" s="1"/>
      <c r="B1" s="2" t="s">
        <v>0</v>
      </c>
      <c r="C1" s="3">
        <f>COUNTIF(B4:B1002,"?*")</f>
        <v>8</v>
      </c>
      <c r="D1" s="3">
        <f>COUNTIF(D4:J1002,"?*")</f>
        <v>23</v>
      </c>
      <c r="E1" s="4">
        <f>C1+D1</f>
        <v>31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17.0</v>
      </c>
      <c r="B4" s="19" t="str">
        <f>HYPERLINK("https://leetcode.com/problems/letter-combinations-of-a-phone-number","Letter Combinations of a Phone Number")</f>
        <v>Letter Combinations of a Phone Number</v>
      </c>
      <c r="C4" s="12" t="s">
        <v>12</v>
      </c>
      <c r="D4" s="20" t="str">
        <f>HYPERLINK("https://leetcode.com/problems/combination-sum/","39")</f>
        <v>39</v>
      </c>
      <c r="E4" s="22" t="str">
        <f>HYPERLINK("https://leetcode.com/problems/combination-sum-ii/","40")</f>
        <v>40</v>
      </c>
      <c r="F4" s="20" t="str">
        <f>HYPERLINK("https://leetcode.com/problems/combinations/","77")</f>
        <v>77</v>
      </c>
      <c r="G4" s="20" t="str">
        <f>HYPERLINK("https://leetcode.com/problems/subsets/","78")</f>
        <v>78</v>
      </c>
      <c r="H4" s="20" t="str">
        <f>HYPERLINK("https://leetcode.com/problems/subsets-ii/","90")</f>
        <v>90</v>
      </c>
      <c r="I4" s="20" t="str">
        <f>HYPERLINK("https://leetcode.com/problems/combination-sum-iii/","216")</f>
        <v>216</v>
      </c>
      <c r="J4" s="27"/>
      <c r="K4" s="16" t="s">
        <v>14</v>
      </c>
      <c r="L4" s="30" t="s">
        <v>15</v>
      </c>
      <c r="M4" s="30" t="s">
        <v>16</v>
      </c>
      <c r="N4" s="30" t="s">
        <v>17</v>
      </c>
    </row>
    <row r="5">
      <c r="A5" s="16">
        <v>46.0</v>
      </c>
      <c r="B5" s="19" t="str">
        <f>HYPERLINK("https://leetcode.com/problems/permutations/","Permutations")</f>
        <v>Permutations</v>
      </c>
      <c r="C5" s="12" t="s">
        <v>12</v>
      </c>
      <c r="D5" s="22" t="str">
        <f>HYPERLINK("https://leetcode.com/problems/permutations-ii/","47")</f>
        <v>47</v>
      </c>
      <c r="E5" s="20" t="str">
        <f>HYPERLINK("https://leetcode.com/problems/letter-case-permutation/","784")</f>
        <v>784</v>
      </c>
      <c r="F5" s="34" t="str">
        <f>HYPERLINK("https://leetcode.com/problems/find-the-shortest-superstring","943")</f>
        <v>943</v>
      </c>
      <c r="G5" s="32" t="str">
        <f>HYPERLINK("https://leetcode.com/problems/number-of-squareful-arrays/","996")</f>
        <v>996</v>
      </c>
      <c r="H5" s="28"/>
      <c r="I5" s="28"/>
      <c r="J5" s="27"/>
      <c r="K5" s="16" t="s">
        <v>21</v>
      </c>
      <c r="L5" s="35"/>
      <c r="M5" s="35"/>
      <c r="N5" s="35"/>
    </row>
    <row r="6">
      <c r="A6" s="16">
        <v>22.0</v>
      </c>
      <c r="B6" s="19" t="str">
        <f>HYPERLINK("https://leetcode.com/problems/generate-parentheses/","Generate Parentheses")</f>
        <v>Generate Parentheses</v>
      </c>
      <c r="C6" s="12" t="s">
        <v>10</v>
      </c>
      <c r="D6" s="36" t="str">
        <f>HYPERLINK("https://leetcode.com/problems/remove-invalid-parentheses/","301")</f>
        <v>301</v>
      </c>
      <c r="E6" s="28"/>
      <c r="F6" s="28"/>
      <c r="G6" s="29"/>
      <c r="H6" s="28"/>
      <c r="I6" s="28"/>
      <c r="J6" s="27"/>
      <c r="K6" s="16" t="s">
        <v>23</v>
      </c>
      <c r="L6" s="35"/>
      <c r="M6" s="35"/>
      <c r="N6" s="35"/>
    </row>
    <row r="7">
      <c r="A7" s="16">
        <v>37.0</v>
      </c>
      <c r="B7" s="19" t="str">
        <f>HYPERLINK("https://leetcode.com/problems/sudoku-solver","Sudoku Solver")</f>
        <v>Sudoku Solver</v>
      </c>
      <c r="C7" s="12" t="s">
        <v>10</v>
      </c>
      <c r="D7" s="22" t="str">
        <f>HYPERLINK("https://leetcode.com/problems/n-queens","51")</f>
        <v>51</v>
      </c>
      <c r="E7" s="20" t="str">
        <f>HYPERLINK("https://leetcode.com/problems/n-queens-ii","52")</f>
        <v>52</v>
      </c>
      <c r="F7" s="28"/>
      <c r="G7" s="29"/>
      <c r="H7" s="28"/>
      <c r="I7" s="28"/>
      <c r="J7" s="27"/>
      <c r="K7" s="16" t="s">
        <v>23</v>
      </c>
      <c r="L7" s="35"/>
      <c r="M7" s="35"/>
      <c r="N7" s="35"/>
    </row>
    <row r="8">
      <c r="A8" s="16">
        <v>79.0</v>
      </c>
      <c r="B8" s="19" t="str">
        <f>HYPERLINK("https://leetcode.com/problems/word-search/","Word Search")</f>
        <v>Word Search</v>
      </c>
      <c r="C8" s="12" t="s">
        <v>10</v>
      </c>
      <c r="D8" s="36" t="str">
        <f>HYPERLINK("https://leetcode.com/problems/word-search-ii/submissions/","212")</f>
        <v>212</v>
      </c>
      <c r="E8" s="28"/>
      <c r="F8" s="24"/>
      <c r="G8" s="24"/>
      <c r="H8" s="24"/>
      <c r="I8" s="24"/>
      <c r="J8" s="24"/>
      <c r="K8" s="16" t="s">
        <v>23</v>
      </c>
      <c r="L8" s="35"/>
      <c r="M8" s="35"/>
      <c r="N8" s="35"/>
    </row>
    <row r="9">
      <c r="A9" s="16">
        <v>127.0</v>
      </c>
      <c r="B9" s="19" t="str">
        <f>HYPERLINK("https://leetcode.com/problems/word-ladder/","Word Ladder")</f>
        <v>Word Ladder</v>
      </c>
      <c r="C9" s="12" t="s">
        <v>29</v>
      </c>
      <c r="D9" s="36" t="str">
        <f>HYPERLINK("https://leetcode.com/problems/word-ladder-ii/","126")</f>
        <v>126</v>
      </c>
      <c r="E9" s="20" t="str">
        <f>HYPERLINK("https://leetcode.com/problems/open-the-lock/","752")</f>
        <v>752</v>
      </c>
      <c r="F9" s="24"/>
      <c r="G9" s="24"/>
      <c r="H9" s="24"/>
      <c r="I9" s="24"/>
      <c r="J9" s="24"/>
      <c r="K9" s="16" t="s">
        <v>30</v>
      </c>
      <c r="L9" s="35"/>
      <c r="M9" s="35"/>
      <c r="N9" s="35"/>
    </row>
    <row r="10">
      <c r="A10" s="16">
        <v>542.0</v>
      </c>
      <c r="B10" s="19" t="str">
        <f>HYPERLINK("https://leetcode.com/problems/01-matrix/","01 Matrix")</f>
        <v>01 Matrix</v>
      </c>
      <c r="C10" s="12" t="s">
        <v>10</v>
      </c>
      <c r="D10" s="32" t="str">
        <f>HYPERLINK("https://leetcode.com/problems/cut-off-trees-for-golf-event/","675")</f>
        <v>675</v>
      </c>
      <c r="E10" s="22" t="str">
        <f>HYPERLINK("https://leetcode.com/problems/shortest-bridge/","934")</f>
        <v>934</v>
      </c>
      <c r="F10" s="27"/>
      <c r="G10" s="24"/>
      <c r="H10" s="24"/>
      <c r="I10" s="24"/>
      <c r="J10" s="24"/>
      <c r="K10" s="16" t="s">
        <v>30</v>
      </c>
      <c r="L10" s="35"/>
      <c r="M10" s="35"/>
      <c r="N10" s="35"/>
    </row>
    <row r="11">
      <c r="A11" s="16">
        <v>698.0</v>
      </c>
      <c r="B11" s="19" t="str">
        <f>HYPERLINK("https://leetcode.com/problems/partition-to-k-equal-sum-subsets","Partition to K Equal Sum Subsets")</f>
        <v>Partition to K Equal Sum Subsets</v>
      </c>
      <c r="C11" s="12" t="s">
        <v>10</v>
      </c>
      <c r="D11" s="22" t="str">
        <f>HYPERLINK("https://leetcode.com/problems/restore-ip-addresses/","93")</f>
        <v>93</v>
      </c>
      <c r="E11" s="20" t="str">
        <f>HYPERLINK("https://leetcode.com/problems/palindrome-partitioning/","131")</f>
        <v>131</v>
      </c>
      <c r="F11" s="20" t="str">
        <f>HYPERLINK("https://leetcode.com/problems/different-ways-to-add-parentheses/","241")</f>
        <v>241</v>
      </c>
      <c r="G11" s="32" t="str">
        <f>HYPERLINK("https://leetcode.com/problems/expression-add-operators/","282")</f>
        <v>282</v>
      </c>
      <c r="H11" s="20" t="str">
        <f>HYPERLINK("https://leetcode.com/problems/split-array-into-fibonacci-sequence/","842")</f>
        <v>842</v>
      </c>
      <c r="I11" s="24"/>
      <c r="J11" s="24"/>
      <c r="K11" s="16" t="s">
        <v>32</v>
      </c>
      <c r="L11" s="35"/>
      <c r="M11" s="35"/>
      <c r="N11" s="35"/>
    </row>
    <row r="12">
      <c r="B12" s="2"/>
      <c r="C12" s="3"/>
      <c r="D12" s="39"/>
      <c r="E12" s="4"/>
      <c r="F12" s="4"/>
      <c r="G12" s="4"/>
      <c r="H12" s="4"/>
      <c r="I12" s="4"/>
      <c r="J12" s="4"/>
      <c r="L12" s="40"/>
      <c r="M12" s="40"/>
      <c r="N12" s="40"/>
    </row>
    <row r="13">
      <c r="B13" s="2"/>
      <c r="C13" s="3"/>
      <c r="D13" s="41"/>
      <c r="E13" s="4"/>
      <c r="F13" s="4"/>
      <c r="G13" s="4"/>
      <c r="H13" s="4"/>
      <c r="I13" s="4"/>
      <c r="J13" s="4"/>
      <c r="L13" s="40"/>
      <c r="M13" s="40"/>
      <c r="N13" s="40"/>
    </row>
    <row r="14">
      <c r="B14" s="2"/>
      <c r="C14" s="3"/>
      <c r="D14" s="41"/>
      <c r="E14" s="4"/>
      <c r="F14" s="4"/>
      <c r="G14" s="4"/>
      <c r="H14" s="4"/>
      <c r="I14" s="4"/>
      <c r="J14" s="4"/>
      <c r="L14" s="40"/>
      <c r="M14" s="40"/>
      <c r="N14" s="40"/>
    </row>
    <row r="15">
      <c r="B15" s="2"/>
      <c r="C15" s="3"/>
      <c r="D15" s="42"/>
      <c r="E15" s="4"/>
      <c r="F15" s="4"/>
      <c r="G15" s="4"/>
      <c r="H15" s="4"/>
      <c r="I15" s="4"/>
      <c r="J15" s="4"/>
      <c r="L15" s="40"/>
      <c r="M15" s="40"/>
      <c r="N15" s="40"/>
    </row>
    <row r="16">
      <c r="C16" s="43"/>
      <c r="D16" s="44"/>
      <c r="L16" s="40"/>
      <c r="M16" s="40"/>
      <c r="N16" s="40"/>
    </row>
    <row r="17">
      <c r="C17" s="43"/>
      <c r="D17" s="44"/>
      <c r="L17" s="40"/>
      <c r="M17" s="40"/>
      <c r="N17" s="40"/>
    </row>
    <row r="18">
      <c r="C18" s="43"/>
      <c r="D18" s="44"/>
      <c r="L18" s="40"/>
      <c r="M18" s="40"/>
      <c r="N18" s="40"/>
    </row>
    <row r="19">
      <c r="C19" s="43"/>
      <c r="D19" s="44"/>
      <c r="L19" s="40"/>
      <c r="M19" s="40"/>
      <c r="N19" s="40"/>
    </row>
    <row r="20">
      <c r="C20" s="43"/>
      <c r="D20" s="44"/>
      <c r="L20" s="40"/>
      <c r="M20" s="40"/>
      <c r="N20" s="40"/>
    </row>
    <row r="21">
      <c r="C21" s="43"/>
      <c r="D21" s="44"/>
      <c r="L21" s="40"/>
      <c r="M21" s="40"/>
      <c r="N21" s="40"/>
    </row>
    <row r="22">
      <c r="C22" s="43"/>
      <c r="D22" s="44"/>
      <c r="L22" s="40"/>
      <c r="M22" s="40"/>
      <c r="N22" s="40"/>
    </row>
    <row r="23">
      <c r="C23" s="43"/>
      <c r="D23" s="44"/>
      <c r="L23" s="40"/>
      <c r="M23" s="40"/>
      <c r="N23" s="40"/>
    </row>
    <row r="24">
      <c r="C24" s="43"/>
      <c r="D24" s="44"/>
      <c r="L24" s="40"/>
      <c r="M24" s="40"/>
      <c r="N24" s="40"/>
    </row>
    <row r="25">
      <c r="C25" s="43"/>
      <c r="D25" s="44"/>
      <c r="L25" s="40"/>
      <c r="M25" s="40"/>
      <c r="N25" s="40"/>
    </row>
    <row r="26">
      <c r="C26" s="43"/>
      <c r="D26" s="44"/>
      <c r="L26" s="40"/>
      <c r="M26" s="40"/>
      <c r="N26" s="40"/>
    </row>
    <row r="27">
      <c r="C27" s="43"/>
      <c r="D27" s="44"/>
      <c r="L27" s="40"/>
      <c r="M27" s="40"/>
      <c r="N27" s="40"/>
    </row>
    <row r="28">
      <c r="C28" s="43"/>
      <c r="D28" s="44"/>
      <c r="L28" s="40"/>
      <c r="M28" s="40"/>
      <c r="N28" s="40"/>
    </row>
    <row r="29">
      <c r="C29" s="43"/>
      <c r="D29" s="44"/>
      <c r="L29" s="40"/>
      <c r="M29" s="40"/>
      <c r="N29" s="40"/>
    </row>
    <row r="30">
      <c r="C30" s="43"/>
      <c r="D30" s="44"/>
      <c r="L30" s="40"/>
      <c r="M30" s="40"/>
      <c r="N30" s="40"/>
    </row>
    <row r="31">
      <c r="C31" s="43"/>
      <c r="D31" s="44"/>
      <c r="L31" s="40"/>
      <c r="M31" s="40"/>
      <c r="N31" s="40"/>
    </row>
    <row r="32">
      <c r="C32" s="43"/>
      <c r="D32" s="44"/>
      <c r="L32" s="40"/>
      <c r="M32" s="40"/>
      <c r="N32" s="40"/>
    </row>
    <row r="33">
      <c r="C33" s="43"/>
      <c r="D33" s="44"/>
      <c r="L33" s="40"/>
      <c r="M33" s="40"/>
      <c r="N33" s="40"/>
    </row>
    <row r="34">
      <c r="C34" s="43"/>
      <c r="D34" s="44"/>
      <c r="L34" s="40"/>
      <c r="M34" s="40"/>
      <c r="N34" s="40"/>
    </row>
    <row r="35">
      <c r="C35" s="43"/>
      <c r="D35" s="44"/>
      <c r="L35" s="40"/>
      <c r="M35" s="40"/>
      <c r="N35" s="40"/>
    </row>
    <row r="36">
      <c r="C36" s="43"/>
      <c r="D36" s="44"/>
      <c r="L36" s="40"/>
      <c r="M36" s="40"/>
      <c r="N36" s="40"/>
    </row>
    <row r="37">
      <c r="C37" s="43"/>
      <c r="D37" s="44"/>
      <c r="L37" s="40"/>
      <c r="M37" s="40"/>
      <c r="N37" s="40"/>
    </row>
    <row r="38">
      <c r="C38" s="43"/>
      <c r="D38" s="44"/>
      <c r="L38" s="40"/>
      <c r="M38" s="40"/>
      <c r="N38" s="40"/>
    </row>
    <row r="39">
      <c r="C39" s="43"/>
      <c r="D39" s="44"/>
      <c r="L39" s="40"/>
      <c r="M39" s="40"/>
      <c r="N39" s="40"/>
    </row>
    <row r="40">
      <c r="C40" s="43"/>
      <c r="D40" s="44"/>
      <c r="L40" s="40"/>
      <c r="M40" s="40"/>
      <c r="N40" s="40"/>
    </row>
    <row r="41">
      <c r="C41" s="43"/>
      <c r="D41" s="44"/>
      <c r="L41" s="40"/>
      <c r="M41" s="40"/>
      <c r="N41" s="40"/>
    </row>
    <row r="42">
      <c r="C42" s="43"/>
      <c r="D42" s="44"/>
      <c r="L42" s="40"/>
      <c r="M42" s="40"/>
      <c r="N42" s="40"/>
    </row>
    <row r="43">
      <c r="C43" s="43"/>
      <c r="D43" s="44"/>
      <c r="L43" s="40"/>
      <c r="M43" s="40"/>
      <c r="N43" s="40"/>
    </row>
    <row r="44">
      <c r="C44" s="43"/>
      <c r="D44" s="44"/>
      <c r="L44" s="40"/>
      <c r="M44" s="40"/>
      <c r="N44" s="40"/>
    </row>
    <row r="45">
      <c r="C45" s="43"/>
      <c r="D45" s="44"/>
      <c r="L45" s="40"/>
      <c r="M45" s="40"/>
      <c r="N45" s="40"/>
    </row>
    <row r="46">
      <c r="C46" s="43"/>
      <c r="D46" s="44"/>
      <c r="L46" s="40"/>
      <c r="M46" s="40"/>
      <c r="N46" s="40"/>
    </row>
    <row r="47">
      <c r="C47" s="43"/>
      <c r="D47" s="44"/>
      <c r="L47" s="40"/>
      <c r="M47" s="40"/>
      <c r="N47" s="40"/>
    </row>
    <row r="48">
      <c r="C48" s="43"/>
      <c r="D48" s="44"/>
      <c r="L48" s="40"/>
      <c r="M48" s="40"/>
      <c r="N48" s="40"/>
    </row>
    <row r="49">
      <c r="C49" s="43"/>
      <c r="D49" s="44"/>
      <c r="L49" s="40"/>
      <c r="M49" s="40"/>
      <c r="N49" s="40"/>
    </row>
    <row r="50">
      <c r="C50" s="43"/>
      <c r="D50" s="44"/>
      <c r="L50" s="40"/>
      <c r="M50" s="40"/>
      <c r="N50" s="40"/>
    </row>
    <row r="51">
      <c r="C51" s="43"/>
      <c r="D51" s="44"/>
      <c r="L51" s="40"/>
      <c r="M51" s="40"/>
      <c r="N51" s="40"/>
    </row>
    <row r="52">
      <c r="C52" s="43"/>
      <c r="D52" s="44"/>
      <c r="L52" s="40"/>
      <c r="M52" s="40"/>
      <c r="N52" s="40"/>
    </row>
    <row r="53">
      <c r="C53" s="43"/>
      <c r="D53" s="44"/>
      <c r="L53" s="40"/>
      <c r="M53" s="40"/>
      <c r="N53" s="40"/>
    </row>
    <row r="54">
      <c r="C54" s="43"/>
      <c r="D54" s="44"/>
      <c r="L54" s="40"/>
      <c r="M54" s="40"/>
      <c r="N54" s="40"/>
    </row>
    <row r="55">
      <c r="C55" s="43"/>
      <c r="D55" s="44"/>
      <c r="L55" s="40"/>
      <c r="M55" s="40"/>
      <c r="N55" s="40"/>
    </row>
    <row r="56">
      <c r="C56" s="43"/>
      <c r="D56" s="44"/>
      <c r="L56" s="40"/>
      <c r="M56" s="40"/>
      <c r="N56" s="40"/>
    </row>
    <row r="57">
      <c r="C57" s="43"/>
      <c r="D57" s="44"/>
      <c r="L57" s="40"/>
      <c r="M57" s="40"/>
      <c r="N57" s="40"/>
    </row>
    <row r="58">
      <c r="C58" s="43"/>
      <c r="D58" s="44"/>
      <c r="L58" s="40"/>
      <c r="M58" s="40"/>
      <c r="N58" s="40"/>
    </row>
    <row r="59">
      <c r="C59" s="43"/>
      <c r="D59" s="44"/>
      <c r="L59" s="40"/>
      <c r="M59" s="40"/>
      <c r="N59" s="40"/>
    </row>
    <row r="60">
      <c r="C60" s="43"/>
      <c r="D60" s="44"/>
      <c r="L60" s="40"/>
      <c r="M60" s="40"/>
      <c r="N60" s="40"/>
    </row>
    <row r="61">
      <c r="C61" s="43"/>
      <c r="D61" s="44"/>
      <c r="L61" s="40"/>
      <c r="M61" s="40"/>
      <c r="N61" s="40"/>
    </row>
    <row r="62">
      <c r="C62" s="43"/>
      <c r="D62" s="44"/>
      <c r="L62" s="40"/>
      <c r="M62" s="40"/>
      <c r="N62" s="40"/>
    </row>
    <row r="63">
      <c r="C63" s="43"/>
      <c r="D63" s="44"/>
      <c r="L63" s="40"/>
      <c r="M63" s="40"/>
      <c r="N63" s="40"/>
    </row>
    <row r="64">
      <c r="C64" s="43"/>
      <c r="D64" s="44"/>
      <c r="L64" s="40"/>
      <c r="M64" s="40"/>
      <c r="N64" s="40"/>
    </row>
    <row r="65">
      <c r="C65" s="43"/>
      <c r="D65" s="44"/>
      <c r="L65" s="40"/>
      <c r="M65" s="40"/>
      <c r="N65" s="40"/>
    </row>
    <row r="66">
      <c r="C66" s="43"/>
      <c r="D66" s="44"/>
      <c r="L66" s="40"/>
      <c r="M66" s="40"/>
      <c r="N66" s="40"/>
    </row>
    <row r="67">
      <c r="C67" s="43"/>
      <c r="D67" s="44"/>
      <c r="L67" s="40"/>
      <c r="M67" s="40"/>
      <c r="N67" s="40"/>
    </row>
    <row r="68">
      <c r="C68" s="43"/>
      <c r="D68" s="44"/>
      <c r="L68" s="40"/>
      <c r="M68" s="40"/>
      <c r="N68" s="40"/>
    </row>
    <row r="69">
      <c r="C69" s="43"/>
      <c r="D69" s="44"/>
      <c r="L69" s="40"/>
      <c r="M69" s="40"/>
      <c r="N69" s="40"/>
    </row>
    <row r="70">
      <c r="C70" s="43"/>
      <c r="D70" s="44"/>
      <c r="L70" s="40"/>
      <c r="M70" s="40"/>
      <c r="N70" s="40"/>
    </row>
    <row r="71">
      <c r="C71" s="43"/>
      <c r="D71" s="44"/>
      <c r="L71" s="40"/>
      <c r="M71" s="40"/>
      <c r="N71" s="40"/>
    </row>
    <row r="72">
      <c r="C72" s="43"/>
      <c r="D72" s="44"/>
      <c r="L72" s="40"/>
      <c r="M72" s="40"/>
      <c r="N72" s="40"/>
    </row>
    <row r="73">
      <c r="C73" s="43"/>
      <c r="D73" s="44"/>
      <c r="L73" s="40"/>
      <c r="M73" s="40"/>
      <c r="N73" s="40"/>
    </row>
    <row r="74">
      <c r="C74" s="43"/>
      <c r="D74" s="44"/>
      <c r="L74" s="40"/>
      <c r="M74" s="40"/>
      <c r="N74" s="40"/>
    </row>
    <row r="75">
      <c r="C75" s="43"/>
      <c r="D75" s="44"/>
      <c r="L75" s="40"/>
      <c r="M75" s="40"/>
      <c r="N75" s="40"/>
    </row>
    <row r="76">
      <c r="C76" s="43"/>
      <c r="D76" s="44"/>
      <c r="L76" s="40"/>
      <c r="M76" s="40"/>
      <c r="N76" s="40"/>
    </row>
    <row r="77">
      <c r="C77" s="43"/>
      <c r="D77" s="44"/>
      <c r="L77" s="40"/>
      <c r="M77" s="40"/>
      <c r="N77" s="40"/>
    </row>
    <row r="78">
      <c r="C78" s="43"/>
      <c r="D78" s="44"/>
      <c r="L78" s="40"/>
      <c r="M78" s="40"/>
      <c r="N78" s="40"/>
    </row>
    <row r="79">
      <c r="C79" s="43"/>
      <c r="D79" s="44"/>
      <c r="L79" s="40"/>
      <c r="M79" s="40"/>
      <c r="N79" s="40"/>
    </row>
    <row r="80">
      <c r="C80" s="43"/>
      <c r="D80" s="44"/>
      <c r="L80" s="40"/>
      <c r="M80" s="40"/>
      <c r="N80" s="40"/>
    </row>
    <row r="81">
      <c r="C81" s="43"/>
      <c r="D81" s="44"/>
      <c r="L81" s="40"/>
      <c r="M81" s="40"/>
      <c r="N81" s="40"/>
    </row>
    <row r="82">
      <c r="C82" s="43"/>
      <c r="D82" s="44"/>
      <c r="L82" s="40"/>
      <c r="M82" s="40"/>
      <c r="N82" s="40"/>
    </row>
    <row r="83">
      <c r="C83" s="43"/>
      <c r="D83" s="44"/>
      <c r="L83" s="40"/>
      <c r="M83" s="40"/>
      <c r="N83" s="40"/>
    </row>
    <row r="84">
      <c r="C84" s="43"/>
      <c r="D84" s="44"/>
      <c r="L84" s="40"/>
      <c r="M84" s="40"/>
      <c r="N84" s="40"/>
    </row>
    <row r="85">
      <c r="C85" s="43"/>
      <c r="D85" s="44"/>
      <c r="L85" s="40"/>
      <c r="M85" s="40"/>
      <c r="N85" s="40"/>
    </row>
    <row r="86">
      <c r="C86" s="43"/>
      <c r="D86" s="44"/>
      <c r="L86" s="40"/>
      <c r="M86" s="40"/>
      <c r="N86" s="40"/>
    </row>
    <row r="87">
      <c r="C87" s="43"/>
      <c r="D87" s="44"/>
      <c r="L87" s="40"/>
      <c r="M87" s="40"/>
      <c r="N87" s="40"/>
    </row>
    <row r="88">
      <c r="C88" s="43"/>
      <c r="D88" s="44"/>
      <c r="L88" s="40"/>
      <c r="M88" s="40"/>
      <c r="N88" s="40"/>
    </row>
    <row r="89">
      <c r="C89" s="43"/>
      <c r="D89" s="44"/>
      <c r="L89" s="40"/>
      <c r="M89" s="40"/>
      <c r="N89" s="40"/>
    </row>
    <row r="90">
      <c r="C90" s="43"/>
      <c r="D90" s="44"/>
      <c r="L90" s="40"/>
      <c r="M90" s="40"/>
      <c r="N90" s="40"/>
    </row>
    <row r="91">
      <c r="C91" s="43"/>
      <c r="D91" s="44"/>
      <c r="L91" s="40"/>
      <c r="M91" s="40"/>
      <c r="N91" s="40"/>
    </row>
    <row r="92">
      <c r="C92" s="43"/>
      <c r="D92" s="44"/>
      <c r="L92" s="40"/>
      <c r="M92" s="40"/>
      <c r="N92" s="40"/>
    </row>
    <row r="93">
      <c r="C93" s="43"/>
      <c r="D93" s="44"/>
      <c r="L93" s="40"/>
      <c r="M93" s="40"/>
      <c r="N93" s="40"/>
    </row>
    <row r="94">
      <c r="C94" s="43"/>
      <c r="D94" s="44"/>
      <c r="L94" s="40"/>
      <c r="M94" s="40"/>
      <c r="N94" s="40"/>
    </row>
    <row r="95">
      <c r="C95" s="43"/>
      <c r="D95" s="44"/>
      <c r="L95" s="40"/>
      <c r="M95" s="40"/>
      <c r="N95" s="40"/>
    </row>
    <row r="96">
      <c r="C96" s="43"/>
      <c r="D96" s="44"/>
      <c r="L96" s="40"/>
      <c r="M96" s="40"/>
      <c r="N96" s="40"/>
    </row>
    <row r="97">
      <c r="C97" s="43"/>
      <c r="D97" s="44"/>
      <c r="L97" s="40"/>
      <c r="M97" s="40"/>
      <c r="N97" s="40"/>
    </row>
    <row r="98">
      <c r="C98" s="43"/>
      <c r="D98" s="44"/>
      <c r="L98" s="40"/>
      <c r="M98" s="40"/>
      <c r="N98" s="40"/>
    </row>
    <row r="99">
      <c r="C99" s="43"/>
      <c r="D99" s="44"/>
      <c r="L99" s="40"/>
      <c r="M99" s="40"/>
      <c r="N99" s="40"/>
    </row>
    <row r="100">
      <c r="C100" s="43"/>
      <c r="D100" s="44"/>
      <c r="L100" s="40"/>
      <c r="M100" s="40"/>
      <c r="N100" s="40"/>
    </row>
    <row r="101">
      <c r="C101" s="43"/>
      <c r="D101" s="44"/>
      <c r="L101" s="40"/>
      <c r="M101" s="40"/>
      <c r="N101" s="40"/>
    </row>
    <row r="102">
      <c r="C102" s="43"/>
      <c r="D102" s="44"/>
      <c r="L102" s="40"/>
      <c r="M102" s="40"/>
      <c r="N102" s="40"/>
    </row>
    <row r="103">
      <c r="C103" s="43"/>
      <c r="D103" s="44"/>
      <c r="L103" s="40"/>
      <c r="M103" s="40"/>
      <c r="N103" s="40"/>
    </row>
    <row r="104">
      <c r="C104" s="43"/>
      <c r="D104" s="44"/>
      <c r="L104" s="40"/>
      <c r="M104" s="40"/>
      <c r="N104" s="40"/>
    </row>
    <row r="105">
      <c r="C105" s="43"/>
      <c r="D105" s="44"/>
      <c r="L105" s="40"/>
      <c r="M105" s="40"/>
      <c r="N105" s="40"/>
    </row>
    <row r="106">
      <c r="C106" s="43"/>
      <c r="D106" s="44"/>
      <c r="L106" s="40"/>
      <c r="M106" s="40"/>
      <c r="N106" s="40"/>
    </row>
    <row r="107">
      <c r="C107" s="43"/>
      <c r="D107" s="44"/>
      <c r="L107" s="40"/>
      <c r="M107" s="40"/>
      <c r="N107" s="40"/>
    </row>
    <row r="108">
      <c r="C108" s="43"/>
      <c r="D108" s="44"/>
      <c r="L108" s="40"/>
      <c r="M108" s="40"/>
      <c r="N108" s="40"/>
    </row>
    <row r="109">
      <c r="C109" s="43"/>
      <c r="D109" s="44"/>
      <c r="L109" s="40"/>
      <c r="M109" s="40"/>
      <c r="N109" s="40"/>
    </row>
    <row r="110">
      <c r="C110" s="43"/>
      <c r="D110" s="44"/>
      <c r="L110" s="40"/>
      <c r="M110" s="40"/>
      <c r="N110" s="40"/>
    </row>
    <row r="111">
      <c r="C111" s="43"/>
      <c r="D111" s="44"/>
      <c r="L111" s="40"/>
      <c r="M111" s="40"/>
      <c r="N111" s="40"/>
    </row>
    <row r="112">
      <c r="C112" s="43"/>
      <c r="D112" s="44"/>
      <c r="L112" s="40"/>
      <c r="M112" s="40"/>
      <c r="N112" s="40"/>
    </row>
    <row r="113">
      <c r="C113" s="43"/>
      <c r="D113" s="44"/>
      <c r="L113" s="40"/>
      <c r="M113" s="40"/>
      <c r="N113" s="40"/>
    </row>
    <row r="114">
      <c r="C114" s="43"/>
      <c r="D114" s="44"/>
      <c r="L114" s="40"/>
      <c r="M114" s="40"/>
      <c r="N114" s="40"/>
    </row>
    <row r="115">
      <c r="C115" s="43"/>
      <c r="D115" s="44"/>
      <c r="L115" s="40"/>
      <c r="M115" s="40"/>
      <c r="N115" s="40"/>
    </row>
    <row r="116">
      <c r="C116" s="43"/>
      <c r="D116" s="44"/>
      <c r="L116" s="40"/>
      <c r="M116" s="40"/>
      <c r="N116" s="40"/>
    </row>
    <row r="117">
      <c r="C117" s="43"/>
      <c r="D117" s="44"/>
      <c r="L117" s="40"/>
      <c r="M117" s="40"/>
      <c r="N117" s="40"/>
    </row>
    <row r="118">
      <c r="C118" s="43"/>
      <c r="D118" s="44"/>
      <c r="L118" s="40"/>
      <c r="M118" s="40"/>
      <c r="N118" s="40"/>
    </row>
    <row r="119">
      <c r="C119" s="43"/>
      <c r="D119" s="44"/>
      <c r="L119" s="40"/>
      <c r="M119" s="40"/>
      <c r="N119" s="40"/>
    </row>
    <row r="120">
      <c r="C120" s="43"/>
      <c r="D120" s="44"/>
      <c r="L120" s="40"/>
      <c r="M120" s="40"/>
      <c r="N120" s="40"/>
    </row>
    <row r="121">
      <c r="C121" s="43"/>
      <c r="D121" s="44"/>
      <c r="L121" s="40"/>
      <c r="M121" s="40"/>
      <c r="N121" s="40"/>
    </row>
    <row r="122">
      <c r="C122" s="43"/>
      <c r="D122" s="44"/>
      <c r="L122" s="40"/>
      <c r="M122" s="40"/>
      <c r="N122" s="40"/>
    </row>
    <row r="123">
      <c r="C123" s="43"/>
      <c r="D123" s="44"/>
      <c r="L123" s="40"/>
      <c r="M123" s="40"/>
      <c r="N123" s="40"/>
    </row>
    <row r="124">
      <c r="C124" s="43"/>
      <c r="D124" s="44"/>
      <c r="L124" s="40"/>
      <c r="M124" s="40"/>
      <c r="N124" s="40"/>
    </row>
    <row r="125">
      <c r="C125" s="43"/>
      <c r="D125" s="44"/>
      <c r="L125" s="40"/>
      <c r="M125" s="40"/>
      <c r="N125" s="40"/>
    </row>
    <row r="126">
      <c r="C126" s="43"/>
      <c r="D126" s="44"/>
      <c r="L126" s="40"/>
      <c r="M126" s="40"/>
      <c r="N126" s="40"/>
    </row>
    <row r="127">
      <c r="C127" s="43"/>
      <c r="D127" s="44"/>
      <c r="L127" s="40"/>
      <c r="M127" s="40"/>
      <c r="N127" s="40"/>
    </row>
    <row r="128">
      <c r="C128" s="43"/>
      <c r="D128" s="44"/>
      <c r="L128" s="40"/>
      <c r="M128" s="40"/>
      <c r="N128" s="40"/>
    </row>
    <row r="129">
      <c r="C129" s="43"/>
      <c r="D129" s="44"/>
      <c r="L129" s="40"/>
      <c r="M129" s="40"/>
      <c r="N129" s="40"/>
    </row>
    <row r="130">
      <c r="C130" s="43"/>
      <c r="D130" s="44"/>
      <c r="L130" s="40"/>
      <c r="M130" s="40"/>
      <c r="N130" s="40"/>
    </row>
    <row r="131">
      <c r="C131" s="43"/>
      <c r="D131" s="44"/>
      <c r="L131" s="40"/>
      <c r="M131" s="40"/>
      <c r="N131" s="40"/>
    </row>
    <row r="132">
      <c r="C132" s="43"/>
      <c r="D132" s="44"/>
      <c r="L132" s="40"/>
      <c r="M132" s="40"/>
      <c r="N132" s="40"/>
    </row>
    <row r="133">
      <c r="C133" s="43"/>
      <c r="D133" s="44"/>
      <c r="L133" s="40"/>
      <c r="M133" s="40"/>
      <c r="N133" s="40"/>
    </row>
    <row r="134">
      <c r="C134" s="43"/>
      <c r="D134" s="44"/>
      <c r="L134" s="40"/>
      <c r="M134" s="40"/>
      <c r="N134" s="40"/>
    </row>
    <row r="135">
      <c r="C135" s="43"/>
      <c r="D135" s="44"/>
      <c r="L135" s="40"/>
      <c r="M135" s="40"/>
      <c r="N135" s="40"/>
    </row>
    <row r="136">
      <c r="C136" s="43"/>
      <c r="D136" s="44"/>
      <c r="L136" s="40"/>
      <c r="M136" s="40"/>
      <c r="N136" s="40"/>
    </row>
    <row r="137">
      <c r="C137" s="43"/>
      <c r="D137" s="44"/>
      <c r="L137" s="40"/>
      <c r="M137" s="40"/>
      <c r="N137" s="40"/>
    </row>
    <row r="138">
      <c r="C138" s="43"/>
      <c r="D138" s="44"/>
      <c r="L138" s="40"/>
      <c r="M138" s="40"/>
      <c r="N138" s="40"/>
    </row>
    <row r="139">
      <c r="C139" s="43"/>
      <c r="D139" s="44"/>
      <c r="L139" s="40"/>
      <c r="M139" s="40"/>
      <c r="N139" s="40"/>
    </row>
    <row r="140">
      <c r="C140" s="43"/>
      <c r="D140" s="44"/>
      <c r="L140" s="40"/>
      <c r="M140" s="40"/>
      <c r="N140" s="40"/>
    </row>
    <row r="141">
      <c r="C141" s="43"/>
      <c r="D141" s="44"/>
      <c r="L141" s="40"/>
      <c r="M141" s="40"/>
      <c r="N141" s="40"/>
    </row>
    <row r="142">
      <c r="C142" s="43"/>
      <c r="D142" s="44"/>
      <c r="L142" s="40"/>
      <c r="M142" s="40"/>
      <c r="N142" s="40"/>
    </row>
    <row r="143">
      <c r="C143" s="43"/>
      <c r="D143" s="44"/>
      <c r="L143" s="40"/>
      <c r="M143" s="40"/>
      <c r="N143" s="40"/>
    </row>
    <row r="144">
      <c r="C144" s="43"/>
      <c r="D144" s="44"/>
      <c r="L144" s="40"/>
      <c r="M144" s="40"/>
      <c r="N144" s="40"/>
    </row>
    <row r="145">
      <c r="C145" s="43"/>
      <c r="D145" s="44"/>
      <c r="L145" s="40"/>
      <c r="M145" s="40"/>
      <c r="N145" s="40"/>
    </row>
    <row r="146">
      <c r="C146" s="43"/>
      <c r="D146" s="44"/>
      <c r="L146" s="40"/>
      <c r="M146" s="40"/>
      <c r="N146" s="40"/>
    </row>
    <row r="147">
      <c r="C147" s="43"/>
      <c r="D147" s="44"/>
      <c r="L147" s="40"/>
      <c r="M147" s="40"/>
      <c r="N147" s="40"/>
    </row>
    <row r="148">
      <c r="C148" s="43"/>
      <c r="D148" s="44"/>
      <c r="L148" s="40"/>
      <c r="M148" s="40"/>
      <c r="N148" s="40"/>
    </row>
    <row r="149">
      <c r="C149" s="43"/>
      <c r="D149" s="44"/>
      <c r="L149" s="40"/>
      <c r="M149" s="40"/>
      <c r="N149" s="40"/>
    </row>
    <row r="150">
      <c r="C150" s="43"/>
      <c r="D150" s="44"/>
      <c r="L150" s="40"/>
      <c r="M150" s="40"/>
      <c r="N150" s="40"/>
    </row>
    <row r="151">
      <c r="C151" s="43"/>
      <c r="D151" s="44"/>
      <c r="L151" s="40"/>
      <c r="M151" s="40"/>
      <c r="N151" s="40"/>
    </row>
    <row r="152">
      <c r="C152" s="43"/>
      <c r="D152" s="44"/>
      <c r="L152" s="40"/>
      <c r="M152" s="40"/>
      <c r="N152" s="40"/>
    </row>
    <row r="153">
      <c r="C153" s="43"/>
      <c r="D153" s="44"/>
      <c r="L153" s="40"/>
      <c r="M153" s="40"/>
      <c r="N153" s="40"/>
    </row>
    <row r="154">
      <c r="C154" s="43"/>
      <c r="D154" s="44"/>
      <c r="L154" s="40"/>
      <c r="M154" s="40"/>
      <c r="N154" s="40"/>
    </row>
    <row r="155">
      <c r="C155" s="43"/>
      <c r="D155" s="44"/>
      <c r="L155" s="40"/>
      <c r="M155" s="40"/>
      <c r="N155" s="40"/>
    </row>
    <row r="156">
      <c r="C156" s="43"/>
      <c r="D156" s="44"/>
      <c r="L156" s="40"/>
      <c r="M156" s="40"/>
      <c r="N156" s="40"/>
    </row>
    <row r="157">
      <c r="C157" s="43"/>
      <c r="D157" s="44"/>
      <c r="L157" s="40"/>
      <c r="M157" s="40"/>
      <c r="N157" s="40"/>
    </row>
    <row r="158">
      <c r="C158" s="43"/>
      <c r="D158" s="44"/>
      <c r="L158" s="40"/>
      <c r="M158" s="40"/>
      <c r="N158" s="40"/>
    </row>
    <row r="159">
      <c r="C159" s="43"/>
      <c r="D159" s="44"/>
      <c r="L159" s="40"/>
      <c r="M159" s="40"/>
      <c r="N159" s="40"/>
    </row>
    <row r="160">
      <c r="C160" s="43"/>
      <c r="D160" s="44"/>
      <c r="L160" s="40"/>
      <c r="M160" s="40"/>
      <c r="N160" s="40"/>
    </row>
    <row r="161">
      <c r="C161" s="43"/>
      <c r="D161" s="44"/>
      <c r="L161" s="40"/>
      <c r="M161" s="40"/>
      <c r="N161" s="40"/>
    </row>
    <row r="162">
      <c r="C162" s="43"/>
      <c r="D162" s="44"/>
      <c r="L162" s="40"/>
      <c r="M162" s="40"/>
      <c r="N162" s="40"/>
    </row>
    <row r="163">
      <c r="C163" s="43"/>
      <c r="D163" s="44"/>
      <c r="L163" s="40"/>
      <c r="M163" s="40"/>
      <c r="N163" s="40"/>
    </row>
    <row r="164">
      <c r="C164" s="43"/>
      <c r="D164" s="44"/>
      <c r="L164" s="40"/>
      <c r="M164" s="40"/>
      <c r="N164" s="40"/>
    </row>
    <row r="165">
      <c r="C165" s="43"/>
      <c r="D165" s="44"/>
      <c r="L165" s="40"/>
      <c r="M165" s="40"/>
      <c r="N165" s="40"/>
    </row>
    <row r="166">
      <c r="C166" s="43"/>
      <c r="D166" s="44"/>
      <c r="L166" s="40"/>
      <c r="M166" s="40"/>
      <c r="N166" s="40"/>
    </row>
    <row r="167">
      <c r="C167" s="43"/>
      <c r="D167" s="44"/>
      <c r="L167" s="40"/>
      <c r="M167" s="40"/>
      <c r="N167" s="40"/>
    </row>
    <row r="168">
      <c r="C168" s="43"/>
      <c r="D168" s="44"/>
      <c r="L168" s="40"/>
      <c r="M168" s="40"/>
      <c r="N168" s="40"/>
    </row>
    <row r="169">
      <c r="C169" s="43"/>
      <c r="D169" s="44"/>
      <c r="L169" s="40"/>
      <c r="M169" s="40"/>
      <c r="N169" s="40"/>
    </row>
    <row r="170">
      <c r="C170" s="43"/>
      <c r="D170" s="44"/>
      <c r="L170" s="40"/>
      <c r="M170" s="40"/>
      <c r="N170" s="40"/>
    </row>
    <row r="171">
      <c r="C171" s="43"/>
      <c r="D171" s="44"/>
      <c r="L171" s="40"/>
      <c r="M171" s="40"/>
      <c r="N171" s="40"/>
    </row>
    <row r="172">
      <c r="C172" s="43"/>
      <c r="D172" s="44"/>
      <c r="L172" s="40"/>
      <c r="M172" s="40"/>
      <c r="N172" s="40"/>
    </row>
    <row r="173">
      <c r="C173" s="43"/>
      <c r="D173" s="44"/>
      <c r="L173" s="40"/>
      <c r="M173" s="40"/>
      <c r="N173" s="40"/>
    </row>
    <row r="174">
      <c r="C174" s="43"/>
      <c r="D174" s="44"/>
      <c r="L174" s="40"/>
      <c r="M174" s="40"/>
      <c r="N174" s="40"/>
    </row>
    <row r="175">
      <c r="C175" s="43"/>
      <c r="D175" s="44"/>
      <c r="L175" s="40"/>
      <c r="M175" s="40"/>
      <c r="N175" s="40"/>
    </row>
    <row r="176">
      <c r="C176" s="43"/>
      <c r="D176" s="44"/>
      <c r="L176" s="40"/>
      <c r="M176" s="40"/>
      <c r="N176" s="40"/>
    </row>
    <row r="177">
      <c r="C177" s="43"/>
      <c r="D177" s="44"/>
      <c r="L177" s="40"/>
      <c r="M177" s="40"/>
      <c r="N177" s="40"/>
    </row>
    <row r="178">
      <c r="C178" s="43"/>
      <c r="D178" s="44"/>
      <c r="L178" s="40"/>
      <c r="M178" s="40"/>
      <c r="N178" s="40"/>
    </row>
    <row r="179">
      <c r="C179" s="43"/>
      <c r="D179" s="44"/>
      <c r="L179" s="40"/>
      <c r="M179" s="40"/>
      <c r="N179" s="40"/>
    </row>
    <row r="180">
      <c r="C180" s="43"/>
      <c r="D180" s="44"/>
      <c r="L180" s="40"/>
      <c r="M180" s="40"/>
      <c r="N180" s="40"/>
    </row>
    <row r="181">
      <c r="C181" s="43"/>
      <c r="D181" s="44"/>
      <c r="L181" s="40"/>
      <c r="M181" s="40"/>
      <c r="N181" s="40"/>
    </row>
    <row r="182">
      <c r="C182" s="43"/>
      <c r="D182" s="44"/>
      <c r="L182" s="40"/>
      <c r="M182" s="40"/>
      <c r="N182" s="40"/>
    </row>
    <row r="183">
      <c r="C183" s="43"/>
      <c r="D183" s="44"/>
      <c r="L183" s="40"/>
      <c r="M183" s="40"/>
      <c r="N183" s="40"/>
    </row>
    <row r="184">
      <c r="C184" s="43"/>
      <c r="D184" s="44"/>
      <c r="L184" s="40"/>
      <c r="M184" s="40"/>
      <c r="N184" s="40"/>
    </row>
    <row r="185">
      <c r="C185" s="43"/>
      <c r="D185" s="44"/>
      <c r="L185" s="40"/>
      <c r="M185" s="40"/>
      <c r="N185" s="40"/>
    </row>
    <row r="186">
      <c r="C186" s="43"/>
      <c r="D186" s="44"/>
      <c r="L186" s="40"/>
      <c r="M186" s="40"/>
      <c r="N186" s="40"/>
    </row>
    <row r="187">
      <c r="C187" s="43"/>
      <c r="D187" s="44"/>
      <c r="L187" s="40"/>
      <c r="M187" s="40"/>
      <c r="N187" s="40"/>
    </row>
    <row r="188">
      <c r="C188" s="43"/>
      <c r="D188" s="44"/>
      <c r="L188" s="40"/>
      <c r="M188" s="40"/>
      <c r="N188" s="40"/>
    </row>
    <row r="189">
      <c r="C189" s="43"/>
      <c r="D189" s="44"/>
      <c r="L189" s="40"/>
      <c r="M189" s="40"/>
      <c r="N189" s="40"/>
    </row>
    <row r="190">
      <c r="C190" s="43"/>
      <c r="D190" s="44"/>
      <c r="L190" s="40"/>
      <c r="M190" s="40"/>
      <c r="N190" s="40"/>
    </row>
    <row r="191">
      <c r="C191" s="43"/>
      <c r="D191" s="44"/>
      <c r="L191" s="40"/>
      <c r="M191" s="40"/>
      <c r="N191" s="40"/>
    </row>
    <row r="192">
      <c r="C192" s="43"/>
      <c r="D192" s="44"/>
      <c r="L192" s="40"/>
      <c r="M192" s="40"/>
      <c r="N192" s="40"/>
    </row>
    <row r="193">
      <c r="C193" s="43"/>
      <c r="D193" s="44"/>
      <c r="L193" s="40"/>
      <c r="M193" s="40"/>
      <c r="N193" s="40"/>
    </row>
    <row r="194">
      <c r="C194" s="43"/>
      <c r="D194" s="44"/>
      <c r="L194" s="40"/>
      <c r="M194" s="40"/>
      <c r="N194" s="40"/>
    </row>
    <row r="195">
      <c r="C195" s="43"/>
      <c r="D195" s="44"/>
      <c r="L195" s="40"/>
      <c r="M195" s="40"/>
      <c r="N195" s="40"/>
    </row>
    <row r="196">
      <c r="C196" s="43"/>
      <c r="D196" s="44"/>
      <c r="L196" s="40"/>
      <c r="M196" s="40"/>
      <c r="N196" s="40"/>
    </row>
    <row r="197">
      <c r="C197" s="43"/>
      <c r="D197" s="44"/>
      <c r="L197" s="40"/>
      <c r="M197" s="40"/>
      <c r="N197" s="40"/>
    </row>
    <row r="198">
      <c r="C198" s="43"/>
      <c r="D198" s="44"/>
      <c r="L198" s="40"/>
      <c r="M198" s="40"/>
      <c r="N198" s="40"/>
    </row>
    <row r="199">
      <c r="C199" s="43"/>
      <c r="D199" s="44"/>
      <c r="L199" s="40"/>
      <c r="M199" s="40"/>
      <c r="N199" s="40"/>
    </row>
    <row r="200">
      <c r="C200" s="43"/>
      <c r="D200" s="44"/>
      <c r="L200" s="40"/>
      <c r="M200" s="40"/>
      <c r="N200" s="40"/>
    </row>
    <row r="201">
      <c r="C201" s="43"/>
      <c r="D201" s="44"/>
      <c r="L201" s="40"/>
      <c r="M201" s="40"/>
      <c r="N201" s="40"/>
    </row>
    <row r="202">
      <c r="C202" s="43"/>
      <c r="D202" s="44"/>
      <c r="L202" s="40"/>
      <c r="M202" s="40"/>
      <c r="N202" s="40"/>
    </row>
    <row r="203">
      <c r="C203" s="43"/>
      <c r="D203" s="44"/>
      <c r="L203" s="40"/>
      <c r="M203" s="40"/>
      <c r="N203" s="40"/>
    </row>
    <row r="204">
      <c r="C204" s="43"/>
      <c r="D204" s="44"/>
      <c r="L204" s="40"/>
      <c r="M204" s="40"/>
      <c r="N204" s="40"/>
    </row>
    <row r="205">
      <c r="C205" s="43"/>
      <c r="D205" s="44"/>
      <c r="L205" s="40"/>
      <c r="M205" s="40"/>
      <c r="N205" s="40"/>
    </row>
    <row r="206">
      <c r="C206" s="43"/>
      <c r="D206" s="44"/>
      <c r="L206" s="40"/>
      <c r="M206" s="40"/>
      <c r="N206" s="40"/>
    </row>
    <row r="207">
      <c r="C207" s="43"/>
      <c r="D207" s="44"/>
      <c r="L207" s="40"/>
      <c r="M207" s="40"/>
      <c r="N207" s="40"/>
    </row>
    <row r="208">
      <c r="C208" s="43"/>
      <c r="D208" s="44"/>
      <c r="L208" s="40"/>
      <c r="M208" s="40"/>
      <c r="N208" s="40"/>
    </row>
    <row r="209">
      <c r="C209" s="43"/>
      <c r="D209" s="44"/>
      <c r="L209" s="40"/>
      <c r="M209" s="40"/>
      <c r="N209" s="40"/>
    </row>
    <row r="210">
      <c r="C210" s="43"/>
      <c r="D210" s="44"/>
      <c r="L210" s="40"/>
      <c r="M210" s="40"/>
      <c r="N210" s="40"/>
    </row>
    <row r="211">
      <c r="C211" s="43"/>
      <c r="D211" s="44"/>
      <c r="L211" s="40"/>
      <c r="M211" s="40"/>
      <c r="N211" s="40"/>
    </row>
    <row r="212">
      <c r="C212" s="43"/>
      <c r="D212" s="44"/>
      <c r="L212" s="40"/>
      <c r="M212" s="40"/>
      <c r="N212" s="40"/>
    </row>
    <row r="213">
      <c r="C213" s="43"/>
      <c r="D213" s="44"/>
      <c r="L213" s="40"/>
      <c r="M213" s="40"/>
      <c r="N213" s="40"/>
    </row>
    <row r="214">
      <c r="C214" s="43"/>
      <c r="D214" s="44"/>
      <c r="L214" s="40"/>
      <c r="M214" s="40"/>
      <c r="N214" s="40"/>
    </row>
    <row r="215">
      <c r="C215" s="43"/>
      <c r="D215" s="44"/>
      <c r="L215" s="40"/>
      <c r="M215" s="40"/>
      <c r="N215" s="40"/>
    </row>
    <row r="216">
      <c r="C216" s="43"/>
      <c r="D216" s="44"/>
      <c r="L216" s="40"/>
      <c r="M216" s="40"/>
      <c r="N216" s="40"/>
    </row>
    <row r="217">
      <c r="C217" s="43"/>
      <c r="D217" s="44"/>
      <c r="L217" s="40"/>
      <c r="M217" s="40"/>
      <c r="N217" s="40"/>
    </row>
    <row r="218">
      <c r="C218" s="43"/>
      <c r="D218" s="44"/>
      <c r="L218" s="40"/>
      <c r="M218" s="40"/>
      <c r="N218" s="40"/>
    </row>
    <row r="219">
      <c r="C219" s="43"/>
      <c r="D219" s="44"/>
      <c r="L219" s="40"/>
      <c r="M219" s="40"/>
      <c r="N219" s="40"/>
    </row>
    <row r="220">
      <c r="C220" s="43"/>
      <c r="D220" s="44"/>
      <c r="L220" s="40"/>
      <c r="M220" s="40"/>
      <c r="N220" s="40"/>
    </row>
    <row r="221">
      <c r="C221" s="43"/>
      <c r="D221" s="44"/>
      <c r="L221" s="40"/>
      <c r="M221" s="40"/>
      <c r="N221" s="40"/>
    </row>
    <row r="222">
      <c r="C222" s="43"/>
      <c r="D222" s="44"/>
      <c r="L222" s="40"/>
      <c r="M222" s="40"/>
      <c r="N222" s="40"/>
    </row>
    <row r="223">
      <c r="C223" s="43"/>
      <c r="D223" s="44"/>
      <c r="L223" s="40"/>
      <c r="M223" s="40"/>
      <c r="N223" s="40"/>
    </row>
    <row r="224">
      <c r="C224" s="43"/>
      <c r="D224" s="44"/>
      <c r="L224" s="40"/>
      <c r="M224" s="40"/>
      <c r="N224" s="40"/>
    </row>
    <row r="225">
      <c r="C225" s="43"/>
      <c r="D225" s="44"/>
      <c r="L225" s="40"/>
      <c r="M225" s="40"/>
      <c r="N225" s="40"/>
    </row>
    <row r="226">
      <c r="C226" s="43"/>
      <c r="D226" s="44"/>
      <c r="L226" s="40"/>
      <c r="M226" s="40"/>
      <c r="N226" s="40"/>
    </row>
    <row r="227">
      <c r="C227" s="43"/>
      <c r="D227" s="44"/>
      <c r="L227" s="40"/>
      <c r="M227" s="40"/>
      <c r="N227" s="40"/>
    </row>
    <row r="228">
      <c r="C228" s="43"/>
      <c r="D228" s="44"/>
      <c r="L228" s="40"/>
      <c r="M228" s="40"/>
      <c r="N228" s="40"/>
    </row>
    <row r="229">
      <c r="C229" s="43"/>
      <c r="D229" s="44"/>
      <c r="L229" s="40"/>
      <c r="M229" s="40"/>
      <c r="N229" s="40"/>
    </row>
    <row r="230">
      <c r="C230" s="43"/>
      <c r="D230" s="44"/>
      <c r="L230" s="40"/>
      <c r="M230" s="40"/>
      <c r="N230" s="40"/>
    </row>
    <row r="231">
      <c r="C231" s="43"/>
      <c r="D231" s="44"/>
      <c r="L231" s="40"/>
      <c r="M231" s="40"/>
      <c r="N231" s="40"/>
    </row>
    <row r="232">
      <c r="C232" s="43"/>
      <c r="D232" s="44"/>
      <c r="L232" s="40"/>
      <c r="M232" s="40"/>
      <c r="N232" s="40"/>
    </row>
    <row r="233">
      <c r="C233" s="43"/>
      <c r="D233" s="44"/>
      <c r="L233" s="40"/>
      <c r="M233" s="40"/>
      <c r="N233" s="40"/>
    </row>
    <row r="234">
      <c r="C234" s="43"/>
      <c r="D234" s="44"/>
      <c r="L234" s="40"/>
      <c r="M234" s="40"/>
      <c r="N234" s="40"/>
    </row>
    <row r="235">
      <c r="C235" s="43"/>
      <c r="D235" s="44"/>
      <c r="L235" s="40"/>
      <c r="M235" s="40"/>
      <c r="N235" s="40"/>
    </row>
    <row r="236">
      <c r="C236" s="43"/>
      <c r="D236" s="44"/>
      <c r="L236" s="40"/>
      <c r="M236" s="40"/>
      <c r="N236" s="40"/>
    </row>
    <row r="237">
      <c r="C237" s="43"/>
      <c r="D237" s="44"/>
      <c r="L237" s="40"/>
      <c r="M237" s="40"/>
      <c r="N237" s="40"/>
    </row>
    <row r="238">
      <c r="C238" s="43"/>
      <c r="D238" s="44"/>
      <c r="L238" s="40"/>
      <c r="M238" s="40"/>
      <c r="N238" s="40"/>
    </row>
    <row r="239">
      <c r="C239" s="43"/>
      <c r="D239" s="44"/>
      <c r="L239" s="40"/>
      <c r="M239" s="40"/>
      <c r="N239" s="40"/>
    </row>
    <row r="240">
      <c r="C240" s="43"/>
      <c r="D240" s="44"/>
      <c r="L240" s="40"/>
      <c r="M240" s="40"/>
      <c r="N240" s="40"/>
    </row>
    <row r="241">
      <c r="C241" s="43"/>
      <c r="D241" s="44"/>
      <c r="L241" s="40"/>
      <c r="M241" s="40"/>
      <c r="N241" s="40"/>
    </row>
    <row r="242">
      <c r="C242" s="43"/>
      <c r="D242" s="44"/>
      <c r="L242" s="40"/>
      <c r="M242" s="40"/>
      <c r="N242" s="40"/>
    </row>
    <row r="243">
      <c r="C243" s="43"/>
      <c r="D243" s="44"/>
      <c r="L243" s="40"/>
      <c r="M243" s="40"/>
      <c r="N243" s="40"/>
    </row>
    <row r="244">
      <c r="C244" s="43"/>
      <c r="D244" s="44"/>
      <c r="L244" s="40"/>
      <c r="M244" s="40"/>
      <c r="N244" s="40"/>
    </row>
    <row r="245">
      <c r="C245" s="43"/>
      <c r="D245" s="44"/>
      <c r="L245" s="40"/>
      <c r="M245" s="40"/>
      <c r="N245" s="40"/>
    </row>
    <row r="246">
      <c r="C246" s="43"/>
      <c r="D246" s="44"/>
      <c r="L246" s="40"/>
      <c r="M246" s="40"/>
      <c r="N246" s="40"/>
    </row>
    <row r="247">
      <c r="C247" s="43"/>
      <c r="D247" s="44"/>
      <c r="L247" s="40"/>
      <c r="M247" s="40"/>
      <c r="N247" s="40"/>
    </row>
    <row r="248">
      <c r="C248" s="43"/>
      <c r="D248" s="44"/>
      <c r="L248" s="40"/>
      <c r="M248" s="40"/>
      <c r="N248" s="40"/>
    </row>
    <row r="249">
      <c r="C249" s="43"/>
      <c r="D249" s="44"/>
      <c r="L249" s="40"/>
      <c r="M249" s="40"/>
      <c r="N249" s="40"/>
    </row>
    <row r="250">
      <c r="C250" s="43"/>
      <c r="D250" s="44"/>
      <c r="L250" s="40"/>
      <c r="M250" s="40"/>
      <c r="N250" s="40"/>
    </row>
    <row r="251">
      <c r="C251" s="43"/>
      <c r="D251" s="44"/>
      <c r="L251" s="40"/>
      <c r="M251" s="40"/>
      <c r="N251" s="40"/>
    </row>
    <row r="252">
      <c r="C252" s="43"/>
      <c r="D252" s="44"/>
      <c r="L252" s="40"/>
      <c r="M252" s="40"/>
      <c r="N252" s="40"/>
    </row>
    <row r="253">
      <c r="C253" s="43"/>
      <c r="D253" s="44"/>
      <c r="L253" s="40"/>
      <c r="M253" s="40"/>
      <c r="N253" s="40"/>
    </row>
    <row r="254">
      <c r="C254" s="43"/>
      <c r="D254" s="44"/>
      <c r="L254" s="40"/>
      <c r="M254" s="40"/>
      <c r="N254" s="40"/>
    </row>
    <row r="255">
      <c r="C255" s="43"/>
      <c r="D255" s="44"/>
      <c r="L255" s="40"/>
      <c r="M255" s="40"/>
      <c r="N255" s="40"/>
    </row>
    <row r="256">
      <c r="C256" s="43"/>
      <c r="D256" s="44"/>
      <c r="L256" s="40"/>
      <c r="M256" s="40"/>
      <c r="N256" s="40"/>
    </row>
    <row r="257">
      <c r="C257" s="43"/>
      <c r="D257" s="44"/>
      <c r="L257" s="40"/>
      <c r="M257" s="40"/>
      <c r="N257" s="40"/>
    </row>
    <row r="258">
      <c r="C258" s="43"/>
      <c r="D258" s="44"/>
      <c r="L258" s="40"/>
      <c r="M258" s="40"/>
      <c r="N258" s="40"/>
    </row>
    <row r="259">
      <c r="C259" s="43"/>
      <c r="D259" s="44"/>
      <c r="L259" s="40"/>
      <c r="M259" s="40"/>
      <c r="N259" s="40"/>
    </row>
    <row r="260">
      <c r="C260" s="43"/>
      <c r="D260" s="44"/>
      <c r="L260" s="40"/>
      <c r="M260" s="40"/>
      <c r="N260" s="40"/>
    </row>
    <row r="261">
      <c r="C261" s="43"/>
      <c r="D261" s="44"/>
      <c r="L261" s="40"/>
      <c r="M261" s="40"/>
      <c r="N261" s="40"/>
    </row>
    <row r="262">
      <c r="C262" s="43"/>
      <c r="D262" s="44"/>
      <c r="L262" s="40"/>
      <c r="M262" s="40"/>
      <c r="N262" s="40"/>
    </row>
    <row r="263">
      <c r="C263" s="43"/>
      <c r="D263" s="44"/>
      <c r="L263" s="40"/>
      <c r="M263" s="40"/>
      <c r="N263" s="40"/>
    </row>
    <row r="264">
      <c r="C264" s="43"/>
      <c r="D264" s="44"/>
      <c r="L264" s="40"/>
      <c r="M264" s="40"/>
      <c r="N264" s="40"/>
    </row>
    <row r="265">
      <c r="C265" s="43"/>
      <c r="D265" s="44"/>
      <c r="L265" s="40"/>
      <c r="M265" s="40"/>
      <c r="N265" s="40"/>
    </row>
    <row r="266">
      <c r="C266" s="43"/>
      <c r="D266" s="44"/>
      <c r="L266" s="40"/>
      <c r="M266" s="40"/>
      <c r="N266" s="40"/>
    </row>
    <row r="267">
      <c r="C267" s="43"/>
      <c r="D267" s="44"/>
      <c r="L267" s="40"/>
      <c r="M267" s="40"/>
      <c r="N267" s="40"/>
    </row>
    <row r="268">
      <c r="C268" s="43"/>
      <c r="D268" s="44"/>
      <c r="L268" s="40"/>
      <c r="M268" s="40"/>
      <c r="N268" s="40"/>
    </row>
    <row r="269">
      <c r="C269" s="43"/>
      <c r="D269" s="44"/>
      <c r="L269" s="40"/>
      <c r="M269" s="40"/>
      <c r="N269" s="40"/>
    </row>
    <row r="270">
      <c r="C270" s="43"/>
      <c r="D270" s="44"/>
      <c r="L270" s="40"/>
      <c r="M270" s="40"/>
      <c r="N270" s="40"/>
    </row>
    <row r="271">
      <c r="C271" s="43"/>
      <c r="D271" s="44"/>
      <c r="L271" s="40"/>
      <c r="M271" s="40"/>
      <c r="N271" s="40"/>
    </row>
    <row r="272">
      <c r="C272" s="43"/>
      <c r="D272" s="44"/>
      <c r="L272" s="40"/>
      <c r="M272" s="40"/>
      <c r="N272" s="40"/>
    </row>
    <row r="273">
      <c r="C273" s="43"/>
      <c r="D273" s="44"/>
      <c r="L273" s="40"/>
      <c r="M273" s="40"/>
      <c r="N273" s="40"/>
    </row>
    <row r="274">
      <c r="C274" s="43"/>
      <c r="D274" s="44"/>
      <c r="L274" s="40"/>
      <c r="M274" s="40"/>
      <c r="N274" s="40"/>
    </row>
    <row r="275">
      <c r="C275" s="43"/>
      <c r="D275" s="44"/>
      <c r="L275" s="40"/>
      <c r="M275" s="40"/>
      <c r="N275" s="40"/>
    </row>
    <row r="276">
      <c r="C276" s="43"/>
      <c r="D276" s="44"/>
      <c r="L276" s="40"/>
      <c r="M276" s="40"/>
      <c r="N276" s="40"/>
    </row>
    <row r="277">
      <c r="C277" s="43"/>
      <c r="D277" s="44"/>
      <c r="L277" s="40"/>
      <c r="M277" s="40"/>
      <c r="N277" s="40"/>
    </row>
    <row r="278">
      <c r="C278" s="43"/>
      <c r="D278" s="44"/>
      <c r="L278" s="40"/>
      <c r="M278" s="40"/>
      <c r="N278" s="40"/>
    </row>
    <row r="279">
      <c r="C279" s="43"/>
      <c r="D279" s="44"/>
      <c r="L279" s="40"/>
      <c r="M279" s="40"/>
      <c r="N279" s="40"/>
    </row>
    <row r="280">
      <c r="C280" s="43"/>
      <c r="D280" s="44"/>
      <c r="L280" s="40"/>
      <c r="M280" s="40"/>
      <c r="N280" s="40"/>
    </row>
    <row r="281">
      <c r="C281" s="43"/>
      <c r="D281" s="44"/>
      <c r="L281" s="40"/>
      <c r="M281" s="40"/>
      <c r="N281" s="40"/>
    </row>
    <row r="282">
      <c r="C282" s="43"/>
      <c r="D282" s="44"/>
      <c r="L282" s="40"/>
      <c r="M282" s="40"/>
      <c r="N282" s="40"/>
    </row>
    <row r="283">
      <c r="C283" s="43"/>
      <c r="D283" s="44"/>
      <c r="L283" s="40"/>
      <c r="M283" s="40"/>
      <c r="N283" s="40"/>
    </row>
    <row r="284">
      <c r="C284" s="43"/>
      <c r="D284" s="44"/>
      <c r="L284" s="40"/>
      <c r="M284" s="40"/>
      <c r="N284" s="40"/>
    </row>
    <row r="285">
      <c r="C285" s="43"/>
      <c r="D285" s="44"/>
      <c r="L285" s="40"/>
      <c r="M285" s="40"/>
      <c r="N285" s="40"/>
    </row>
    <row r="286">
      <c r="C286" s="43"/>
      <c r="D286" s="44"/>
      <c r="L286" s="40"/>
      <c r="M286" s="40"/>
      <c r="N286" s="40"/>
    </row>
    <row r="287">
      <c r="C287" s="43"/>
      <c r="D287" s="44"/>
      <c r="L287" s="40"/>
      <c r="M287" s="40"/>
      <c r="N287" s="40"/>
    </row>
    <row r="288">
      <c r="C288" s="43"/>
      <c r="D288" s="44"/>
      <c r="L288" s="40"/>
      <c r="M288" s="40"/>
      <c r="N288" s="40"/>
    </row>
    <row r="289">
      <c r="C289" s="43"/>
      <c r="D289" s="44"/>
      <c r="L289" s="40"/>
      <c r="M289" s="40"/>
      <c r="N289" s="40"/>
    </row>
    <row r="290">
      <c r="C290" s="43"/>
      <c r="D290" s="44"/>
      <c r="L290" s="40"/>
      <c r="M290" s="40"/>
      <c r="N290" s="40"/>
    </row>
    <row r="291">
      <c r="C291" s="43"/>
      <c r="D291" s="44"/>
      <c r="L291" s="40"/>
      <c r="M291" s="40"/>
      <c r="N291" s="40"/>
    </row>
    <row r="292">
      <c r="C292" s="43"/>
      <c r="D292" s="44"/>
      <c r="L292" s="40"/>
      <c r="M292" s="40"/>
      <c r="N292" s="40"/>
    </row>
    <row r="293">
      <c r="C293" s="43"/>
      <c r="D293" s="44"/>
      <c r="L293" s="40"/>
      <c r="M293" s="40"/>
      <c r="N293" s="40"/>
    </row>
    <row r="294">
      <c r="C294" s="43"/>
      <c r="D294" s="44"/>
      <c r="L294" s="40"/>
      <c r="M294" s="40"/>
      <c r="N294" s="40"/>
    </row>
    <row r="295">
      <c r="C295" s="43"/>
      <c r="D295" s="44"/>
      <c r="L295" s="40"/>
      <c r="M295" s="40"/>
      <c r="N295" s="40"/>
    </row>
    <row r="296">
      <c r="C296" s="43"/>
      <c r="D296" s="44"/>
      <c r="L296" s="40"/>
      <c r="M296" s="40"/>
      <c r="N296" s="40"/>
    </row>
    <row r="297">
      <c r="C297" s="43"/>
      <c r="D297" s="44"/>
      <c r="L297" s="40"/>
      <c r="M297" s="40"/>
      <c r="N297" s="40"/>
    </row>
    <row r="298">
      <c r="C298" s="43"/>
      <c r="D298" s="44"/>
      <c r="L298" s="40"/>
      <c r="M298" s="40"/>
      <c r="N298" s="40"/>
    </row>
    <row r="299">
      <c r="C299" s="43"/>
      <c r="D299" s="44"/>
      <c r="L299" s="40"/>
      <c r="M299" s="40"/>
      <c r="N299" s="40"/>
    </row>
    <row r="300">
      <c r="C300" s="43"/>
      <c r="D300" s="44"/>
      <c r="L300" s="40"/>
      <c r="M300" s="40"/>
      <c r="N300" s="40"/>
    </row>
    <row r="301">
      <c r="C301" s="43"/>
      <c r="D301" s="44"/>
      <c r="L301" s="40"/>
      <c r="M301" s="40"/>
      <c r="N301" s="40"/>
    </row>
    <row r="302">
      <c r="C302" s="43"/>
      <c r="D302" s="44"/>
      <c r="L302" s="40"/>
      <c r="M302" s="40"/>
      <c r="N302" s="40"/>
    </row>
    <row r="303">
      <c r="C303" s="43"/>
      <c r="D303" s="44"/>
      <c r="L303" s="40"/>
      <c r="M303" s="40"/>
      <c r="N303" s="40"/>
    </row>
    <row r="304">
      <c r="C304" s="43"/>
      <c r="D304" s="44"/>
      <c r="L304" s="40"/>
      <c r="M304" s="40"/>
      <c r="N304" s="40"/>
    </row>
    <row r="305">
      <c r="C305" s="43"/>
      <c r="D305" s="44"/>
      <c r="L305" s="40"/>
      <c r="M305" s="40"/>
      <c r="N305" s="40"/>
    </row>
    <row r="306">
      <c r="C306" s="43"/>
      <c r="D306" s="44"/>
      <c r="L306" s="40"/>
      <c r="M306" s="40"/>
      <c r="N306" s="40"/>
    </row>
    <row r="307">
      <c r="C307" s="43"/>
      <c r="D307" s="44"/>
      <c r="L307" s="40"/>
      <c r="M307" s="40"/>
      <c r="N307" s="40"/>
    </row>
    <row r="308">
      <c r="C308" s="43"/>
      <c r="D308" s="44"/>
      <c r="L308" s="40"/>
      <c r="M308" s="40"/>
      <c r="N308" s="40"/>
    </row>
    <row r="309">
      <c r="C309" s="43"/>
      <c r="D309" s="44"/>
      <c r="L309" s="40"/>
      <c r="M309" s="40"/>
      <c r="N309" s="40"/>
    </row>
    <row r="310">
      <c r="C310" s="43"/>
      <c r="D310" s="44"/>
      <c r="L310" s="40"/>
      <c r="M310" s="40"/>
      <c r="N310" s="40"/>
    </row>
    <row r="311">
      <c r="C311" s="43"/>
      <c r="D311" s="44"/>
      <c r="L311" s="40"/>
      <c r="M311" s="40"/>
      <c r="N311" s="40"/>
    </row>
    <row r="312">
      <c r="C312" s="43"/>
      <c r="D312" s="44"/>
      <c r="L312" s="40"/>
      <c r="M312" s="40"/>
      <c r="N312" s="40"/>
    </row>
    <row r="313">
      <c r="C313" s="43"/>
      <c r="D313" s="44"/>
      <c r="L313" s="40"/>
      <c r="M313" s="40"/>
      <c r="N313" s="40"/>
    </row>
    <row r="314">
      <c r="C314" s="43"/>
      <c r="D314" s="44"/>
      <c r="L314" s="40"/>
      <c r="M314" s="40"/>
      <c r="N314" s="40"/>
    </row>
    <row r="315">
      <c r="C315" s="43"/>
      <c r="D315" s="44"/>
      <c r="L315" s="40"/>
      <c r="M315" s="40"/>
      <c r="N315" s="40"/>
    </row>
    <row r="316">
      <c r="C316" s="43"/>
      <c r="D316" s="44"/>
      <c r="L316" s="40"/>
      <c r="M316" s="40"/>
      <c r="N316" s="40"/>
    </row>
    <row r="317">
      <c r="C317" s="43"/>
      <c r="D317" s="44"/>
      <c r="L317" s="40"/>
      <c r="M317" s="40"/>
      <c r="N317" s="40"/>
    </row>
    <row r="318">
      <c r="C318" s="43"/>
      <c r="D318" s="44"/>
      <c r="L318" s="40"/>
      <c r="M318" s="40"/>
      <c r="N318" s="40"/>
    </row>
    <row r="319">
      <c r="C319" s="43"/>
      <c r="D319" s="44"/>
      <c r="L319" s="40"/>
      <c r="M319" s="40"/>
      <c r="N319" s="40"/>
    </row>
    <row r="320">
      <c r="C320" s="43"/>
      <c r="D320" s="44"/>
      <c r="L320" s="40"/>
      <c r="M320" s="40"/>
      <c r="N320" s="40"/>
    </row>
    <row r="321">
      <c r="C321" s="43"/>
      <c r="D321" s="44"/>
      <c r="L321" s="40"/>
      <c r="M321" s="40"/>
      <c r="N321" s="40"/>
    </row>
    <row r="322">
      <c r="C322" s="43"/>
      <c r="D322" s="44"/>
      <c r="L322" s="40"/>
      <c r="M322" s="40"/>
      <c r="N322" s="40"/>
    </row>
    <row r="323">
      <c r="C323" s="43"/>
      <c r="D323" s="44"/>
      <c r="L323" s="40"/>
      <c r="M323" s="40"/>
      <c r="N323" s="40"/>
    </row>
    <row r="324">
      <c r="C324" s="43"/>
      <c r="D324" s="44"/>
      <c r="L324" s="40"/>
      <c r="M324" s="40"/>
      <c r="N324" s="40"/>
    </row>
    <row r="325">
      <c r="C325" s="43"/>
      <c r="D325" s="44"/>
      <c r="L325" s="40"/>
      <c r="M325" s="40"/>
      <c r="N325" s="40"/>
    </row>
    <row r="326">
      <c r="C326" s="43"/>
      <c r="D326" s="44"/>
      <c r="L326" s="40"/>
      <c r="M326" s="40"/>
      <c r="N326" s="40"/>
    </row>
    <row r="327">
      <c r="C327" s="43"/>
      <c r="D327" s="44"/>
      <c r="L327" s="40"/>
      <c r="M327" s="40"/>
      <c r="N327" s="40"/>
    </row>
    <row r="328">
      <c r="C328" s="43"/>
      <c r="D328" s="44"/>
      <c r="L328" s="40"/>
      <c r="M328" s="40"/>
      <c r="N328" s="40"/>
    </row>
    <row r="329">
      <c r="C329" s="43"/>
      <c r="D329" s="44"/>
      <c r="L329" s="40"/>
      <c r="M329" s="40"/>
      <c r="N329" s="40"/>
    </row>
    <row r="330">
      <c r="C330" s="43"/>
      <c r="D330" s="44"/>
      <c r="L330" s="40"/>
      <c r="M330" s="40"/>
      <c r="N330" s="40"/>
    </row>
    <row r="331">
      <c r="C331" s="43"/>
      <c r="D331" s="44"/>
      <c r="L331" s="40"/>
      <c r="M331" s="40"/>
      <c r="N331" s="40"/>
    </row>
    <row r="332">
      <c r="C332" s="43"/>
      <c r="D332" s="44"/>
      <c r="L332" s="40"/>
      <c r="M332" s="40"/>
      <c r="N332" s="40"/>
    </row>
    <row r="333">
      <c r="C333" s="43"/>
      <c r="D333" s="44"/>
      <c r="L333" s="40"/>
      <c r="M333" s="40"/>
      <c r="N333" s="40"/>
    </row>
    <row r="334">
      <c r="C334" s="43"/>
      <c r="D334" s="44"/>
      <c r="L334" s="40"/>
      <c r="M334" s="40"/>
      <c r="N334" s="40"/>
    </row>
    <row r="335">
      <c r="C335" s="43"/>
      <c r="D335" s="44"/>
      <c r="L335" s="40"/>
      <c r="M335" s="40"/>
      <c r="N335" s="40"/>
    </row>
    <row r="336">
      <c r="C336" s="43"/>
      <c r="D336" s="44"/>
      <c r="L336" s="40"/>
      <c r="M336" s="40"/>
      <c r="N336" s="40"/>
    </row>
    <row r="337">
      <c r="C337" s="43"/>
      <c r="D337" s="44"/>
      <c r="L337" s="40"/>
      <c r="M337" s="40"/>
      <c r="N337" s="40"/>
    </row>
    <row r="338">
      <c r="C338" s="43"/>
      <c r="D338" s="44"/>
      <c r="L338" s="40"/>
      <c r="M338" s="40"/>
      <c r="N338" s="40"/>
    </row>
    <row r="339">
      <c r="C339" s="43"/>
      <c r="D339" s="44"/>
      <c r="L339" s="40"/>
      <c r="M339" s="40"/>
      <c r="N339" s="40"/>
    </row>
    <row r="340">
      <c r="C340" s="43"/>
      <c r="D340" s="44"/>
      <c r="L340" s="40"/>
      <c r="M340" s="40"/>
      <c r="N340" s="40"/>
    </row>
    <row r="341">
      <c r="C341" s="43"/>
      <c r="D341" s="44"/>
      <c r="L341" s="40"/>
      <c r="M341" s="40"/>
      <c r="N341" s="40"/>
    </row>
    <row r="342">
      <c r="C342" s="43"/>
      <c r="D342" s="44"/>
      <c r="L342" s="40"/>
      <c r="M342" s="40"/>
      <c r="N342" s="40"/>
    </row>
    <row r="343">
      <c r="C343" s="43"/>
      <c r="D343" s="44"/>
      <c r="L343" s="40"/>
      <c r="M343" s="40"/>
      <c r="N343" s="40"/>
    </row>
    <row r="344">
      <c r="C344" s="43"/>
      <c r="D344" s="44"/>
      <c r="L344" s="40"/>
      <c r="M344" s="40"/>
      <c r="N344" s="40"/>
    </row>
    <row r="345">
      <c r="C345" s="43"/>
      <c r="D345" s="44"/>
      <c r="L345" s="40"/>
      <c r="M345" s="40"/>
      <c r="N345" s="40"/>
    </row>
    <row r="346">
      <c r="C346" s="43"/>
      <c r="D346" s="44"/>
      <c r="L346" s="40"/>
      <c r="M346" s="40"/>
      <c r="N346" s="40"/>
    </row>
    <row r="347">
      <c r="C347" s="43"/>
      <c r="D347" s="44"/>
      <c r="L347" s="40"/>
      <c r="M347" s="40"/>
      <c r="N347" s="40"/>
    </row>
    <row r="348">
      <c r="C348" s="43"/>
      <c r="D348" s="44"/>
      <c r="L348" s="40"/>
      <c r="M348" s="40"/>
      <c r="N348" s="40"/>
    </row>
    <row r="349">
      <c r="C349" s="43"/>
      <c r="D349" s="44"/>
      <c r="L349" s="40"/>
      <c r="M349" s="40"/>
      <c r="N349" s="40"/>
    </row>
    <row r="350">
      <c r="C350" s="43"/>
      <c r="D350" s="44"/>
      <c r="L350" s="40"/>
      <c r="M350" s="40"/>
      <c r="N350" s="40"/>
    </row>
    <row r="351">
      <c r="C351" s="43"/>
      <c r="D351" s="44"/>
      <c r="L351" s="40"/>
      <c r="M351" s="40"/>
      <c r="N351" s="40"/>
    </row>
    <row r="352">
      <c r="C352" s="43"/>
      <c r="D352" s="44"/>
      <c r="L352" s="40"/>
      <c r="M352" s="40"/>
      <c r="N352" s="40"/>
    </row>
    <row r="353">
      <c r="C353" s="43"/>
      <c r="D353" s="44"/>
      <c r="L353" s="40"/>
      <c r="M353" s="40"/>
      <c r="N353" s="40"/>
    </row>
    <row r="354">
      <c r="C354" s="43"/>
      <c r="D354" s="44"/>
      <c r="L354" s="40"/>
      <c r="M354" s="40"/>
      <c r="N354" s="40"/>
    </row>
    <row r="355">
      <c r="C355" s="43"/>
      <c r="D355" s="44"/>
      <c r="L355" s="40"/>
      <c r="M355" s="40"/>
      <c r="N355" s="40"/>
    </row>
    <row r="356">
      <c r="C356" s="43"/>
      <c r="D356" s="44"/>
      <c r="L356" s="40"/>
      <c r="M356" s="40"/>
      <c r="N356" s="40"/>
    </row>
    <row r="357">
      <c r="C357" s="43"/>
      <c r="D357" s="44"/>
      <c r="L357" s="40"/>
      <c r="M357" s="40"/>
      <c r="N357" s="40"/>
    </row>
    <row r="358">
      <c r="C358" s="43"/>
      <c r="D358" s="44"/>
      <c r="L358" s="40"/>
      <c r="M358" s="40"/>
      <c r="N358" s="40"/>
    </row>
    <row r="359">
      <c r="C359" s="43"/>
      <c r="D359" s="44"/>
      <c r="L359" s="40"/>
      <c r="M359" s="40"/>
      <c r="N359" s="40"/>
    </row>
    <row r="360">
      <c r="C360" s="43"/>
      <c r="D360" s="44"/>
      <c r="L360" s="40"/>
      <c r="M360" s="40"/>
      <c r="N360" s="40"/>
    </row>
    <row r="361">
      <c r="C361" s="43"/>
      <c r="D361" s="44"/>
      <c r="L361" s="40"/>
      <c r="M361" s="40"/>
      <c r="N361" s="40"/>
    </row>
    <row r="362">
      <c r="C362" s="43"/>
      <c r="D362" s="44"/>
      <c r="L362" s="40"/>
      <c r="M362" s="40"/>
      <c r="N362" s="40"/>
    </row>
    <row r="363">
      <c r="C363" s="43"/>
      <c r="D363" s="44"/>
      <c r="L363" s="40"/>
      <c r="M363" s="40"/>
      <c r="N363" s="40"/>
    </row>
    <row r="364">
      <c r="C364" s="43"/>
      <c r="D364" s="44"/>
      <c r="L364" s="40"/>
      <c r="M364" s="40"/>
      <c r="N364" s="40"/>
    </row>
    <row r="365">
      <c r="C365" s="43"/>
      <c r="D365" s="44"/>
      <c r="L365" s="40"/>
      <c r="M365" s="40"/>
      <c r="N365" s="40"/>
    </row>
    <row r="366">
      <c r="C366" s="43"/>
      <c r="D366" s="44"/>
      <c r="L366" s="40"/>
      <c r="M366" s="40"/>
      <c r="N366" s="40"/>
    </row>
    <row r="367">
      <c r="C367" s="43"/>
      <c r="D367" s="44"/>
      <c r="L367" s="40"/>
      <c r="M367" s="40"/>
      <c r="N367" s="40"/>
    </row>
    <row r="368">
      <c r="C368" s="43"/>
      <c r="D368" s="44"/>
      <c r="L368" s="40"/>
      <c r="M368" s="40"/>
      <c r="N368" s="40"/>
    </row>
    <row r="369">
      <c r="C369" s="43"/>
      <c r="D369" s="44"/>
      <c r="L369" s="40"/>
      <c r="M369" s="40"/>
      <c r="N369" s="40"/>
    </row>
    <row r="370">
      <c r="C370" s="43"/>
      <c r="D370" s="44"/>
      <c r="L370" s="40"/>
      <c r="M370" s="40"/>
      <c r="N370" s="40"/>
    </row>
    <row r="371">
      <c r="C371" s="43"/>
      <c r="D371" s="44"/>
      <c r="L371" s="40"/>
      <c r="M371" s="40"/>
      <c r="N371" s="40"/>
    </row>
    <row r="372">
      <c r="C372" s="43"/>
      <c r="D372" s="44"/>
      <c r="L372" s="40"/>
      <c r="M372" s="40"/>
      <c r="N372" s="40"/>
    </row>
    <row r="373">
      <c r="C373" s="43"/>
      <c r="D373" s="44"/>
      <c r="L373" s="40"/>
      <c r="M373" s="40"/>
      <c r="N373" s="40"/>
    </row>
    <row r="374">
      <c r="C374" s="43"/>
      <c r="D374" s="44"/>
      <c r="L374" s="40"/>
      <c r="M374" s="40"/>
      <c r="N374" s="40"/>
    </row>
    <row r="375">
      <c r="C375" s="43"/>
      <c r="D375" s="44"/>
      <c r="L375" s="40"/>
      <c r="M375" s="40"/>
      <c r="N375" s="40"/>
    </row>
    <row r="376">
      <c r="C376" s="43"/>
      <c r="D376" s="44"/>
      <c r="L376" s="40"/>
      <c r="M376" s="40"/>
      <c r="N376" s="40"/>
    </row>
    <row r="377">
      <c r="C377" s="43"/>
      <c r="D377" s="44"/>
      <c r="L377" s="40"/>
      <c r="M377" s="40"/>
      <c r="N377" s="40"/>
    </row>
    <row r="378">
      <c r="C378" s="43"/>
      <c r="D378" s="44"/>
      <c r="L378" s="40"/>
      <c r="M378" s="40"/>
      <c r="N378" s="40"/>
    </row>
    <row r="379">
      <c r="C379" s="43"/>
      <c r="D379" s="44"/>
      <c r="L379" s="40"/>
      <c r="M379" s="40"/>
      <c r="N379" s="40"/>
    </row>
    <row r="380">
      <c r="C380" s="43"/>
      <c r="D380" s="44"/>
      <c r="L380" s="40"/>
      <c r="M380" s="40"/>
      <c r="N380" s="40"/>
    </row>
    <row r="381">
      <c r="C381" s="43"/>
      <c r="D381" s="44"/>
      <c r="L381" s="40"/>
      <c r="M381" s="40"/>
      <c r="N381" s="40"/>
    </row>
    <row r="382">
      <c r="C382" s="43"/>
      <c r="D382" s="44"/>
      <c r="L382" s="40"/>
      <c r="M382" s="40"/>
      <c r="N382" s="40"/>
    </row>
    <row r="383">
      <c r="C383" s="43"/>
      <c r="D383" s="44"/>
      <c r="L383" s="40"/>
      <c r="M383" s="40"/>
      <c r="N383" s="40"/>
    </row>
    <row r="384">
      <c r="C384" s="43"/>
      <c r="D384" s="44"/>
      <c r="L384" s="40"/>
      <c r="M384" s="40"/>
      <c r="N384" s="40"/>
    </row>
    <row r="385">
      <c r="C385" s="43"/>
      <c r="D385" s="44"/>
      <c r="L385" s="40"/>
      <c r="M385" s="40"/>
      <c r="N385" s="40"/>
    </row>
    <row r="386">
      <c r="C386" s="43"/>
      <c r="D386" s="44"/>
      <c r="L386" s="40"/>
      <c r="M386" s="40"/>
      <c r="N386" s="40"/>
    </row>
    <row r="387">
      <c r="C387" s="43"/>
      <c r="D387" s="44"/>
      <c r="L387" s="40"/>
      <c r="M387" s="40"/>
      <c r="N387" s="40"/>
    </row>
    <row r="388">
      <c r="C388" s="43"/>
      <c r="D388" s="44"/>
      <c r="L388" s="40"/>
      <c r="M388" s="40"/>
      <c r="N388" s="40"/>
    </row>
    <row r="389">
      <c r="C389" s="43"/>
      <c r="D389" s="44"/>
      <c r="L389" s="40"/>
      <c r="M389" s="40"/>
      <c r="N389" s="40"/>
    </row>
    <row r="390">
      <c r="C390" s="43"/>
      <c r="D390" s="44"/>
      <c r="L390" s="40"/>
      <c r="M390" s="40"/>
      <c r="N390" s="40"/>
    </row>
    <row r="391">
      <c r="C391" s="43"/>
      <c r="D391" s="44"/>
      <c r="L391" s="40"/>
      <c r="M391" s="40"/>
      <c r="N391" s="40"/>
    </row>
    <row r="392">
      <c r="C392" s="43"/>
      <c r="D392" s="44"/>
      <c r="L392" s="40"/>
      <c r="M392" s="40"/>
      <c r="N392" s="40"/>
    </row>
    <row r="393">
      <c r="C393" s="43"/>
      <c r="D393" s="44"/>
      <c r="L393" s="40"/>
      <c r="M393" s="40"/>
      <c r="N393" s="40"/>
    </row>
    <row r="394">
      <c r="C394" s="43"/>
      <c r="D394" s="44"/>
      <c r="L394" s="40"/>
      <c r="M394" s="40"/>
      <c r="N394" s="40"/>
    </row>
    <row r="395">
      <c r="C395" s="43"/>
      <c r="D395" s="44"/>
      <c r="L395" s="40"/>
      <c r="M395" s="40"/>
      <c r="N395" s="40"/>
    </row>
    <row r="396">
      <c r="C396" s="43"/>
      <c r="D396" s="44"/>
      <c r="L396" s="40"/>
      <c r="M396" s="40"/>
      <c r="N396" s="40"/>
    </row>
    <row r="397">
      <c r="C397" s="43"/>
      <c r="D397" s="44"/>
      <c r="L397" s="40"/>
      <c r="M397" s="40"/>
      <c r="N397" s="40"/>
    </row>
    <row r="398">
      <c r="C398" s="43"/>
      <c r="D398" s="44"/>
      <c r="L398" s="40"/>
      <c r="M398" s="40"/>
      <c r="N398" s="40"/>
    </row>
    <row r="399">
      <c r="C399" s="43"/>
      <c r="D399" s="44"/>
      <c r="L399" s="40"/>
      <c r="M399" s="40"/>
      <c r="N399" s="40"/>
    </row>
    <row r="400">
      <c r="C400" s="43"/>
      <c r="D400" s="44"/>
      <c r="L400" s="40"/>
      <c r="M400" s="40"/>
      <c r="N400" s="40"/>
    </row>
    <row r="401">
      <c r="C401" s="43"/>
      <c r="D401" s="44"/>
      <c r="L401" s="40"/>
      <c r="M401" s="40"/>
      <c r="N401" s="40"/>
    </row>
    <row r="402">
      <c r="C402" s="43"/>
      <c r="D402" s="44"/>
      <c r="L402" s="40"/>
      <c r="M402" s="40"/>
      <c r="N402" s="40"/>
    </row>
    <row r="403">
      <c r="C403" s="43"/>
      <c r="D403" s="44"/>
      <c r="L403" s="40"/>
      <c r="M403" s="40"/>
      <c r="N403" s="40"/>
    </row>
    <row r="404">
      <c r="C404" s="43"/>
      <c r="D404" s="44"/>
      <c r="L404" s="40"/>
      <c r="M404" s="40"/>
      <c r="N404" s="40"/>
    </row>
    <row r="405">
      <c r="C405" s="43"/>
      <c r="D405" s="44"/>
      <c r="L405" s="40"/>
      <c r="M405" s="40"/>
      <c r="N405" s="40"/>
    </row>
    <row r="406">
      <c r="C406" s="43"/>
      <c r="D406" s="44"/>
      <c r="L406" s="40"/>
      <c r="M406" s="40"/>
      <c r="N406" s="40"/>
    </row>
    <row r="407">
      <c r="C407" s="43"/>
      <c r="D407" s="44"/>
      <c r="L407" s="40"/>
      <c r="M407" s="40"/>
      <c r="N407" s="40"/>
    </row>
    <row r="408">
      <c r="C408" s="43"/>
      <c r="D408" s="44"/>
      <c r="L408" s="40"/>
      <c r="M408" s="40"/>
      <c r="N408" s="40"/>
    </row>
    <row r="409">
      <c r="C409" s="43"/>
      <c r="D409" s="44"/>
      <c r="L409" s="40"/>
      <c r="M409" s="40"/>
      <c r="N409" s="40"/>
    </row>
    <row r="410">
      <c r="C410" s="43"/>
      <c r="D410" s="44"/>
      <c r="L410" s="40"/>
      <c r="M410" s="40"/>
      <c r="N410" s="40"/>
    </row>
    <row r="411">
      <c r="C411" s="43"/>
      <c r="D411" s="44"/>
      <c r="L411" s="40"/>
      <c r="M411" s="40"/>
      <c r="N411" s="40"/>
    </row>
    <row r="412">
      <c r="C412" s="43"/>
      <c r="D412" s="44"/>
      <c r="L412" s="40"/>
      <c r="M412" s="40"/>
      <c r="N412" s="40"/>
    </row>
    <row r="413">
      <c r="C413" s="43"/>
      <c r="D413" s="44"/>
      <c r="L413" s="40"/>
      <c r="M413" s="40"/>
      <c r="N413" s="40"/>
    </row>
    <row r="414">
      <c r="C414" s="43"/>
      <c r="D414" s="44"/>
      <c r="L414" s="40"/>
      <c r="M414" s="40"/>
      <c r="N414" s="40"/>
    </row>
    <row r="415">
      <c r="C415" s="43"/>
      <c r="D415" s="44"/>
      <c r="L415" s="40"/>
      <c r="M415" s="40"/>
      <c r="N415" s="40"/>
    </row>
    <row r="416">
      <c r="C416" s="43"/>
      <c r="D416" s="44"/>
      <c r="L416" s="40"/>
      <c r="M416" s="40"/>
      <c r="N416" s="40"/>
    </row>
    <row r="417">
      <c r="C417" s="43"/>
      <c r="D417" s="44"/>
      <c r="L417" s="40"/>
      <c r="M417" s="40"/>
      <c r="N417" s="40"/>
    </row>
    <row r="418">
      <c r="C418" s="43"/>
      <c r="D418" s="44"/>
      <c r="L418" s="40"/>
      <c r="M418" s="40"/>
      <c r="N418" s="40"/>
    </row>
    <row r="419">
      <c r="C419" s="43"/>
      <c r="D419" s="44"/>
      <c r="L419" s="40"/>
      <c r="M419" s="40"/>
      <c r="N419" s="40"/>
    </row>
    <row r="420">
      <c r="C420" s="43"/>
      <c r="D420" s="44"/>
      <c r="L420" s="40"/>
      <c r="M420" s="40"/>
      <c r="N420" s="40"/>
    </row>
    <row r="421">
      <c r="C421" s="43"/>
      <c r="D421" s="44"/>
      <c r="L421" s="40"/>
      <c r="M421" s="40"/>
      <c r="N421" s="40"/>
    </row>
    <row r="422">
      <c r="C422" s="43"/>
      <c r="D422" s="44"/>
      <c r="L422" s="40"/>
      <c r="M422" s="40"/>
      <c r="N422" s="40"/>
    </row>
    <row r="423">
      <c r="C423" s="43"/>
      <c r="D423" s="44"/>
      <c r="L423" s="40"/>
      <c r="M423" s="40"/>
      <c r="N423" s="40"/>
    </row>
    <row r="424">
      <c r="C424" s="43"/>
      <c r="D424" s="44"/>
      <c r="L424" s="40"/>
      <c r="M424" s="40"/>
      <c r="N424" s="40"/>
    </row>
    <row r="425">
      <c r="C425" s="43"/>
      <c r="D425" s="44"/>
      <c r="L425" s="40"/>
      <c r="M425" s="40"/>
      <c r="N425" s="40"/>
    </row>
    <row r="426">
      <c r="C426" s="43"/>
      <c r="D426" s="44"/>
      <c r="L426" s="40"/>
      <c r="M426" s="40"/>
      <c r="N426" s="40"/>
    </row>
    <row r="427">
      <c r="C427" s="43"/>
      <c r="D427" s="44"/>
      <c r="L427" s="40"/>
      <c r="M427" s="40"/>
      <c r="N427" s="40"/>
    </row>
    <row r="428">
      <c r="C428" s="43"/>
      <c r="D428" s="44"/>
      <c r="L428" s="40"/>
      <c r="M428" s="40"/>
      <c r="N428" s="40"/>
    </row>
    <row r="429">
      <c r="C429" s="43"/>
      <c r="D429" s="44"/>
      <c r="L429" s="40"/>
      <c r="M429" s="40"/>
      <c r="N429" s="40"/>
    </row>
    <row r="430">
      <c r="C430" s="43"/>
      <c r="D430" s="44"/>
      <c r="L430" s="40"/>
      <c r="M430" s="40"/>
      <c r="N430" s="40"/>
    </row>
    <row r="431">
      <c r="C431" s="43"/>
      <c r="D431" s="44"/>
      <c r="L431" s="40"/>
      <c r="M431" s="40"/>
      <c r="N431" s="40"/>
    </row>
    <row r="432">
      <c r="C432" s="43"/>
      <c r="D432" s="44"/>
      <c r="L432" s="40"/>
      <c r="M432" s="40"/>
      <c r="N432" s="40"/>
    </row>
    <row r="433">
      <c r="C433" s="43"/>
      <c r="D433" s="44"/>
      <c r="L433" s="40"/>
      <c r="M433" s="40"/>
      <c r="N433" s="40"/>
    </row>
    <row r="434">
      <c r="C434" s="43"/>
      <c r="D434" s="44"/>
      <c r="L434" s="40"/>
      <c r="M434" s="40"/>
      <c r="N434" s="40"/>
    </row>
    <row r="435">
      <c r="C435" s="43"/>
      <c r="D435" s="44"/>
      <c r="L435" s="40"/>
      <c r="M435" s="40"/>
      <c r="N435" s="40"/>
    </row>
    <row r="436">
      <c r="C436" s="43"/>
      <c r="D436" s="44"/>
      <c r="L436" s="40"/>
      <c r="M436" s="40"/>
      <c r="N436" s="40"/>
    </row>
    <row r="437">
      <c r="C437" s="43"/>
      <c r="D437" s="44"/>
      <c r="L437" s="40"/>
      <c r="M437" s="40"/>
      <c r="N437" s="40"/>
    </row>
    <row r="438">
      <c r="C438" s="43"/>
      <c r="D438" s="44"/>
      <c r="L438" s="40"/>
      <c r="M438" s="40"/>
      <c r="N438" s="40"/>
    </row>
    <row r="439">
      <c r="C439" s="43"/>
      <c r="D439" s="44"/>
      <c r="L439" s="40"/>
      <c r="M439" s="40"/>
      <c r="N439" s="40"/>
    </row>
    <row r="440">
      <c r="C440" s="43"/>
      <c r="D440" s="44"/>
      <c r="L440" s="40"/>
      <c r="M440" s="40"/>
      <c r="N440" s="40"/>
    </row>
    <row r="441">
      <c r="C441" s="43"/>
      <c r="D441" s="44"/>
      <c r="L441" s="40"/>
      <c r="M441" s="40"/>
      <c r="N441" s="40"/>
    </row>
    <row r="442">
      <c r="C442" s="43"/>
      <c r="D442" s="44"/>
      <c r="L442" s="40"/>
      <c r="M442" s="40"/>
      <c r="N442" s="40"/>
    </row>
    <row r="443">
      <c r="C443" s="43"/>
      <c r="D443" s="44"/>
      <c r="L443" s="40"/>
      <c r="M443" s="40"/>
      <c r="N443" s="40"/>
    </row>
    <row r="444">
      <c r="C444" s="43"/>
      <c r="D444" s="44"/>
      <c r="L444" s="40"/>
      <c r="M444" s="40"/>
      <c r="N444" s="40"/>
    </row>
    <row r="445">
      <c r="C445" s="43"/>
      <c r="D445" s="44"/>
      <c r="L445" s="40"/>
      <c r="M445" s="40"/>
      <c r="N445" s="40"/>
    </row>
    <row r="446">
      <c r="C446" s="43"/>
      <c r="D446" s="44"/>
      <c r="L446" s="40"/>
      <c r="M446" s="40"/>
      <c r="N446" s="40"/>
    </row>
    <row r="447">
      <c r="C447" s="43"/>
      <c r="D447" s="44"/>
      <c r="L447" s="40"/>
      <c r="M447" s="40"/>
      <c r="N447" s="40"/>
    </row>
    <row r="448">
      <c r="C448" s="43"/>
      <c r="D448" s="44"/>
      <c r="L448" s="40"/>
      <c r="M448" s="40"/>
      <c r="N448" s="40"/>
    </row>
    <row r="449">
      <c r="C449" s="43"/>
      <c r="D449" s="44"/>
      <c r="L449" s="40"/>
      <c r="M449" s="40"/>
      <c r="N449" s="40"/>
    </row>
    <row r="450">
      <c r="C450" s="43"/>
      <c r="D450" s="44"/>
      <c r="L450" s="40"/>
      <c r="M450" s="40"/>
      <c r="N450" s="40"/>
    </row>
    <row r="451">
      <c r="C451" s="43"/>
      <c r="D451" s="44"/>
      <c r="L451" s="40"/>
      <c r="M451" s="40"/>
      <c r="N451" s="40"/>
    </row>
    <row r="452">
      <c r="C452" s="43"/>
      <c r="D452" s="44"/>
      <c r="L452" s="40"/>
      <c r="M452" s="40"/>
      <c r="N452" s="40"/>
    </row>
    <row r="453">
      <c r="C453" s="43"/>
      <c r="D453" s="44"/>
      <c r="L453" s="40"/>
      <c r="M453" s="40"/>
      <c r="N453" s="40"/>
    </row>
    <row r="454">
      <c r="C454" s="43"/>
      <c r="D454" s="44"/>
      <c r="L454" s="40"/>
      <c r="M454" s="40"/>
      <c r="N454" s="40"/>
    </row>
    <row r="455">
      <c r="C455" s="43"/>
      <c r="D455" s="44"/>
      <c r="L455" s="40"/>
      <c r="M455" s="40"/>
      <c r="N455" s="40"/>
    </row>
    <row r="456">
      <c r="C456" s="43"/>
      <c r="D456" s="44"/>
      <c r="L456" s="40"/>
      <c r="M456" s="40"/>
      <c r="N456" s="40"/>
    </row>
    <row r="457">
      <c r="C457" s="43"/>
      <c r="D457" s="44"/>
      <c r="L457" s="40"/>
      <c r="M457" s="40"/>
      <c r="N457" s="40"/>
    </row>
    <row r="458">
      <c r="C458" s="43"/>
      <c r="D458" s="44"/>
      <c r="L458" s="40"/>
      <c r="M458" s="40"/>
      <c r="N458" s="40"/>
    </row>
    <row r="459">
      <c r="C459" s="43"/>
      <c r="D459" s="44"/>
      <c r="L459" s="40"/>
      <c r="M459" s="40"/>
      <c r="N459" s="40"/>
    </row>
    <row r="460">
      <c r="C460" s="43"/>
      <c r="D460" s="44"/>
      <c r="L460" s="40"/>
      <c r="M460" s="40"/>
      <c r="N460" s="40"/>
    </row>
    <row r="461">
      <c r="C461" s="43"/>
      <c r="D461" s="44"/>
      <c r="L461" s="40"/>
      <c r="M461" s="40"/>
      <c r="N461" s="40"/>
    </row>
    <row r="462">
      <c r="C462" s="43"/>
      <c r="D462" s="44"/>
      <c r="L462" s="40"/>
      <c r="M462" s="40"/>
      <c r="N462" s="40"/>
    </row>
    <row r="463">
      <c r="C463" s="43"/>
      <c r="D463" s="44"/>
      <c r="L463" s="40"/>
      <c r="M463" s="40"/>
      <c r="N463" s="40"/>
    </row>
    <row r="464">
      <c r="C464" s="43"/>
      <c r="D464" s="44"/>
      <c r="L464" s="40"/>
      <c r="M464" s="40"/>
      <c r="N464" s="40"/>
    </row>
    <row r="465">
      <c r="C465" s="43"/>
      <c r="D465" s="44"/>
      <c r="L465" s="40"/>
      <c r="M465" s="40"/>
      <c r="N465" s="40"/>
    </row>
    <row r="466">
      <c r="C466" s="43"/>
      <c r="D466" s="44"/>
      <c r="L466" s="40"/>
      <c r="M466" s="40"/>
      <c r="N466" s="40"/>
    </row>
    <row r="467">
      <c r="C467" s="43"/>
      <c r="D467" s="44"/>
      <c r="L467" s="40"/>
      <c r="M467" s="40"/>
      <c r="N467" s="40"/>
    </row>
    <row r="468">
      <c r="C468" s="43"/>
      <c r="D468" s="44"/>
      <c r="L468" s="40"/>
      <c r="M468" s="40"/>
      <c r="N468" s="40"/>
    </row>
    <row r="469">
      <c r="C469" s="43"/>
      <c r="D469" s="44"/>
      <c r="L469" s="40"/>
      <c r="M469" s="40"/>
      <c r="N469" s="40"/>
    </row>
    <row r="470">
      <c r="C470" s="43"/>
      <c r="D470" s="44"/>
      <c r="L470" s="40"/>
      <c r="M470" s="40"/>
      <c r="N470" s="40"/>
    </row>
    <row r="471">
      <c r="C471" s="43"/>
      <c r="D471" s="44"/>
      <c r="L471" s="40"/>
      <c r="M471" s="40"/>
      <c r="N471" s="40"/>
    </row>
    <row r="472">
      <c r="C472" s="43"/>
      <c r="D472" s="44"/>
      <c r="L472" s="40"/>
      <c r="M472" s="40"/>
      <c r="N472" s="40"/>
    </row>
    <row r="473">
      <c r="C473" s="43"/>
      <c r="D473" s="44"/>
      <c r="L473" s="40"/>
      <c r="M473" s="40"/>
      <c r="N473" s="40"/>
    </row>
    <row r="474">
      <c r="C474" s="43"/>
      <c r="D474" s="44"/>
      <c r="L474" s="40"/>
      <c r="M474" s="40"/>
      <c r="N474" s="40"/>
    </row>
    <row r="475">
      <c r="C475" s="43"/>
      <c r="D475" s="44"/>
      <c r="L475" s="40"/>
      <c r="M475" s="40"/>
      <c r="N475" s="40"/>
    </row>
    <row r="476">
      <c r="C476" s="43"/>
      <c r="D476" s="44"/>
      <c r="L476" s="40"/>
      <c r="M476" s="40"/>
      <c r="N476" s="40"/>
    </row>
    <row r="477">
      <c r="C477" s="43"/>
      <c r="D477" s="44"/>
      <c r="L477" s="40"/>
      <c r="M477" s="40"/>
      <c r="N477" s="40"/>
    </row>
    <row r="478">
      <c r="C478" s="43"/>
      <c r="D478" s="44"/>
      <c r="L478" s="40"/>
      <c r="M478" s="40"/>
      <c r="N478" s="40"/>
    </row>
    <row r="479">
      <c r="C479" s="43"/>
      <c r="D479" s="44"/>
      <c r="L479" s="40"/>
      <c r="M479" s="40"/>
      <c r="N479" s="40"/>
    </row>
    <row r="480">
      <c r="C480" s="43"/>
      <c r="D480" s="44"/>
      <c r="L480" s="40"/>
      <c r="M480" s="40"/>
      <c r="N480" s="40"/>
    </row>
    <row r="481">
      <c r="C481" s="43"/>
      <c r="D481" s="44"/>
      <c r="L481" s="40"/>
      <c r="M481" s="40"/>
      <c r="N481" s="40"/>
    </row>
    <row r="482">
      <c r="C482" s="43"/>
      <c r="D482" s="44"/>
      <c r="L482" s="40"/>
      <c r="M482" s="40"/>
      <c r="N482" s="40"/>
    </row>
    <row r="483">
      <c r="C483" s="43"/>
      <c r="D483" s="44"/>
      <c r="L483" s="40"/>
      <c r="M483" s="40"/>
      <c r="N483" s="40"/>
    </row>
    <row r="484">
      <c r="C484" s="43"/>
      <c r="D484" s="44"/>
      <c r="L484" s="40"/>
      <c r="M484" s="40"/>
      <c r="N484" s="40"/>
    </row>
    <row r="485">
      <c r="C485" s="43"/>
      <c r="D485" s="44"/>
      <c r="L485" s="40"/>
      <c r="M485" s="40"/>
      <c r="N485" s="40"/>
    </row>
    <row r="486">
      <c r="C486" s="43"/>
      <c r="D486" s="44"/>
      <c r="L486" s="40"/>
      <c r="M486" s="40"/>
      <c r="N486" s="40"/>
    </row>
    <row r="487">
      <c r="C487" s="43"/>
      <c r="D487" s="44"/>
      <c r="L487" s="40"/>
      <c r="M487" s="40"/>
      <c r="N487" s="40"/>
    </row>
    <row r="488">
      <c r="C488" s="43"/>
      <c r="D488" s="44"/>
      <c r="L488" s="40"/>
      <c r="M488" s="40"/>
      <c r="N488" s="40"/>
    </row>
    <row r="489">
      <c r="C489" s="43"/>
      <c r="D489" s="44"/>
      <c r="L489" s="40"/>
      <c r="M489" s="40"/>
      <c r="N489" s="40"/>
    </row>
    <row r="490">
      <c r="C490" s="43"/>
      <c r="D490" s="44"/>
      <c r="L490" s="40"/>
      <c r="M490" s="40"/>
      <c r="N490" s="40"/>
    </row>
    <row r="491">
      <c r="C491" s="43"/>
      <c r="D491" s="44"/>
      <c r="L491" s="40"/>
      <c r="M491" s="40"/>
      <c r="N491" s="40"/>
    </row>
    <row r="492">
      <c r="C492" s="43"/>
      <c r="D492" s="44"/>
      <c r="L492" s="40"/>
      <c r="M492" s="40"/>
      <c r="N492" s="40"/>
    </row>
    <row r="493">
      <c r="C493" s="43"/>
      <c r="D493" s="44"/>
      <c r="L493" s="40"/>
      <c r="M493" s="40"/>
      <c r="N493" s="40"/>
    </row>
    <row r="494">
      <c r="C494" s="43"/>
      <c r="D494" s="44"/>
      <c r="L494" s="40"/>
      <c r="M494" s="40"/>
      <c r="N494" s="40"/>
    </row>
    <row r="495">
      <c r="C495" s="43"/>
      <c r="D495" s="44"/>
      <c r="L495" s="40"/>
      <c r="M495" s="40"/>
      <c r="N495" s="40"/>
    </row>
    <row r="496">
      <c r="C496" s="43"/>
      <c r="D496" s="44"/>
      <c r="L496" s="40"/>
      <c r="M496" s="40"/>
      <c r="N496" s="40"/>
    </row>
    <row r="497">
      <c r="C497" s="43"/>
      <c r="D497" s="44"/>
      <c r="L497" s="40"/>
      <c r="M497" s="40"/>
      <c r="N497" s="40"/>
    </row>
    <row r="498">
      <c r="C498" s="43"/>
      <c r="D498" s="44"/>
      <c r="L498" s="40"/>
      <c r="M498" s="40"/>
      <c r="N498" s="40"/>
    </row>
    <row r="499">
      <c r="C499" s="43"/>
      <c r="D499" s="44"/>
      <c r="L499" s="40"/>
      <c r="M499" s="40"/>
      <c r="N499" s="40"/>
    </row>
    <row r="500">
      <c r="C500" s="43"/>
      <c r="D500" s="44"/>
      <c r="L500" s="40"/>
      <c r="M500" s="40"/>
      <c r="N500" s="40"/>
    </row>
    <row r="501">
      <c r="C501" s="43"/>
      <c r="D501" s="44"/>
      <c r="L501" s="40"/>
      <c r="M501" s="40"/>
      <c r="N501" s="40"/>
    </row>
    <row r="502">
      <c r="C502" s="43"/>
      <c r="D502" s="44"/>
      <c r="L502" s="40"/>
      <c r="M502" s="40"/>
      <c r="N502" s="40"/>
    </row>
    <row r="503">
      <c r="C503" s="43"/>
      <c r="D503" s="44"/>
      <c r="L503" s="40"/>
      <c r="M503" s="40"/>
      <c r="N503" s="40"/>
    </row>
    <row r="504">
      <c r="C504" s="43"/>
      <c r="D504" s="44"/>
      <c r="L504" s="40"/>
      <c r="M504" s="40"/>
      <c r="N504" s="40"/>
    </row>
    <row r="505">
      <c r="C505" s="43"/>
      <c r="D505" s="44"/>
      <c r="L505" s="40"/>
      <c r="M505" s="40"/>
      <c r="N505" s="40"/>
    </row>
    <row r="506">
      <c r="C506" s="43"/>
      <c r="D506" s="44"/>
      <c r="L506" s="40"/>
      <c r="M506" s="40"/>
      <c r="N506" s="40"/>
    </row>
    <row r="507">
      <c r="C507" s="43"/>
      <c r="D507" s="44"/>
      <c r="L507" s="40"/>
      <c r="M507" s="40"/>
      <c r="N507" s="40"/>
    </row>
    <row r="508">
      <c r="C508" s="43"/>
      <c r="D508" s="44"/>
      <c r="L508" s="40"/>
      <c r="M508" s="40"/>
      <c r="N508" s="40"/>
    </row>
    <row r="509">
      <c r="C509" s="43"/>
      <c r="D509" s="44"/>
      <c r="L509" s="40"/>
      <c r="M509" s="40"/>
      <c r="N509" s="40"/>
    </row>
    <row r="510">
      <c r="C510" s="43"/>
      <c r="D510" s="44"/>
      <c r="L510" s="40"/>
      <c r="M510" s="40"/>
      <c r="N510" s="40"/>
    </row>
    <row r="511">
      <c r="C511" s="43"/>
      <c r="D511" s="44"/>
      <c r="L511" s="40"/>
      <c r="M511" s="40"/>
      <c r="N511" s="40"/>
    </row>
    <row r="512">
      <c r="C512" s="43"/>
      <c r="D512" s="44"/>
      <c r="L512" s="40"/>
      <c r="M512" s="40"/>
      <c r="N512" s="40"/>
    </row>
    <row r="513">
      <c r="C513" s="43"/>
      <c r="D513" s="44"/>
      <c r="L513" s="40"/>
      <c r="M513" s="40"/>
      <c r="N513" s="40"/>
    </row>
    <row r="514">
      <c r="C514" s="43"/>
      <c r="D514" s="44"/>
      <c r="L514" s="40"/>
      <c r="M514" s="40"/>
      <c r="N514" s="40"/>
    </row>
    <row r="515">
      <c r="C515" s="43"/>
      <c r="D515" s="44"/>
      <c r="L515" s="40"/>
      <c r="M515" s="40"/>
      <c r="N515" s="40"/>
    </row>
    <row r="516">
      <c r="C516" s="43"/>
      <c r="D516" s="44"/>
      <c r="L516" s="40"/>
      <c r="M516" s="40"/>
      <c r="N516" s="40"/>
    </row>
    <row r="517">
      <c r="C517" s="43"/>
      <c r="D517" s="44"/>
      <c r="L517" s="40"/>
      <c r="M517" s="40"/>
      <c r="N517" s="40"/>
    </row>
    <row r="518">
      <c r="C518" s="43"/>
      <c r="D518" s="44"/>
      <c r="L518" s="40"/>
      <c r="M518" s="40"/>
      <c r="N518" s="40"/>
    </row>
    <row r="519">
      <c r="C519" s="43"/>
      <c r="D519" s="44"/>
      <c r="L519" s="40"/>
      <c r="M519" s="40"/>
      <c r="N519" s="40"/>
    </row>
    <row r="520">
      <c r="C520" s="43"/>
      <c r="D520" s="44"/>
      <c r="L520" s="40"/>
      <c r="M520" s="40"/>
      <c r="N520" s="40"/>
    </row>
    <row r="521">
      <c r="C521" s="43"/>
      <c r="D521" s="44"/>
      <c r="L521" s="40"/>
      <c r="M521" s="40"/>
      <c r="N521" s="40"/>
    </row>
    <row r="522">
      <c r="C522" s="43"/>
      <c r="D522" s="44"/>
      <c r="L522" s="40"/>
      <c r="M522" s="40"/>
      <c r="N522" s="40"/>
    </row>
    <row r="523">
      <c r="C523" s="43"/>
      <c r="D523" s="44"/>
      <c r="L523" s="40"/>
      <c r="M523" s="40"/>
      <c r="N523" s="40"/>
    </row>
    <row r="524">
      <c r="C524" s="43"/>
      <c r="D524" s="44"/>
      <c r="L524" s="40"/>
      <c r="M524" s="40"/>
      <c r="N524" s="40"/>
    </row>
    <row r="525">
      <c r="C525" s="43"/>
      <c r="D525" s="44"/>
      <c r="L525" s="40"/>
      <c r="M525" s="40"/>
      <c r="N525" s="40"/>
    </row>
    <row r="526">
      <c r="C526" s="43"/>
      <c r="D526" s="44"/>
      <c r="L526" s="40"/>
      <c r="M526" s="40"/>
      <c r="N526" s="40"/>
    </row>
    <row r="527">
      <c r="C527" s="43"/>
      <c r="D527" s="44"/>
      <c r="L527" s="40"/>
      <c r="M527" s="40"/>
      <c r="N527" s="40"/>
    </row>
    <row r="528">
      <c r="C528" s="43"/>
      <c r="D528" s="44"/>
      <c r="L528" s="40"/>
      <c r="M528" s="40"/>
      <c r="N528" s="40"/>
    </row>
    <row r="529">
      <c r="C529" s="43"/>
      <c r="D529" s="44"/>
      <c r="L529" s="40"/>
      <c r="M529" s="40"/>
      <c r="N529" s="40"/>
    </row>
    <row r="530">
      <c r="C530" s="43"/>
      <c r="D530" s="44"/>
      <c r="L530" s="40"/>
      <c r="M530" s="40"/>
      <c r="N530" s="40"/>
    </row>
    <row r="531">
      <c r="C531" s="43"/>
      <c r="D531" s="44"/>
      <c r="L531" s="40"/>
      <c r="M531" s="40"/>
      <c r="N531" s="40"/>
    </row>
    <row r="532">
      <c r="C532" s="43"/>
      <c r="D532" s="44"/>
      <c r="L532" s="40"/>
      <c r="M532" s="40"/>
      <c r="N532" s="40"/>
    </row>
    <row r="533">
      <c r="C533" s="43"/>
      <c r="D533" s="44"/>
      <c r="L533" s="40"/>
      <c r="M533" s="40"/>
      <c r="N533" s="40"/>
    </row>
    <row r="534">
      <c r="C534" s="43"/>
      <c r="D534" s="44"/>
      <c r="L534" s="40"/>
      <c r="M534" s="40"/>
      <c r="N534" s="40"/>
    </row>
    <row r="535">
      <c r="C535" s="43"/>
      <c r="D535" s="44"/>
      <c r="L535" s="40"/>
      <c r="M535" s="40"/>
      <c r="N535" s="40"/>
    </row>
    <row r="536">
      <c r="C536" s="43"/>
      <c r="D536" s="44"/>
      <c r="L536" s="40"/>
      <c r="M536" s="40"/>
      <c r="N536" s="40"/>
    </row>
    <row r="537">
      <c r="C537" s="43"/>
      <c r="D537" s="44"/>
      <c r="L537" s="40"/>
      <c r="M537" s="40"/>
      <c r="N537" s="40"/>
    </row>
    <row r="538">
      <c r="C538" s="43"/>
      <c r="D538" s="44"/>
      <c r="L538" s="40"/>
      <c r="M538" s="40"/>
      <c r="N538" s="40"/>
    </row>
    <row r="539">
      <c r="C539" s="43"/>
      <c r="D539" s="44"/>
      <c r="L539" s="40"/>
      <c r="M539" s="40"/>
      <c r="N539" s="40"/>
    </row>
    <row r="540">
      <c r="C540" s="43"/>
      <c r="D540" s="44"/>
      <c r="L540" s="40"/>
      <c r="M540" s="40"/>
      <c r="N540" s="40"/>
    </row>
    <row r="541">
      <c r="C541" s="43"/>
      <c r="D541" s="44"/>
      <c r="L541" s="40"/>
      <c r="M541" s="40"/>
      <c r="N541" s="40"/>
    </row>
    <row r="542">
      <c r="C542" s="43"/>
      <c r="D542" s="44"/>
      <c r="L542" s="40"/>
      <c r="M542" s="40"/>
      <c r="N542" s="40"/>
    </row>
    <row r="543">
      <c r="C543" s="43"/>
      <c r="D543" s="44"/>
      <c r="L543" s="40"/>
      <c r="M543" s="40"/>
      <c r="N543" s="40"/>
    </row>
    <row r="544">
      <c r="C544" s="43"/>
      <c r="D544" s="44"/>
      <c r="L544" s="40"/>
      <c r="M544" s="40"/>
      <c r="N544" s="40"/>
    </row>
    <row r="545">
      <c r="C545" s="43"/>
      <c r="D545" s="44"/>
      <c r="L545" s="40"/>
      <c r="M545" s="40"/>
      <c r="N545" s="40"/>
    </row>
    <row r="546">
      <c r="C546" s="43"/>
      <c r="D546" s="44"/>
      <c r="L546" s="40"/>
      <c r="M546" s="40"/>
      <c r="N546" s="40"/>
    </row>
    <row r="547">
      <c r="C547" s="43"/>
      <c r="D547" s="44"/>
      <c r="L547" s="40"/>
      <c r="M547" s="40"/>
      <c r="N547" s="40"/>
    </row>
    <row r="548">
      <c r="C548" s="43"/>
      <c r="D548" s="44"/>
      <c r="L548" s="40"/>
      <c r="M548" s="40"/>
      <c r="N548" s="40"/>
    </row>
    <row r="549">
      <c r="C549" s="43"/>
      <c r="D549" s="44"/>
      <c r="L549" s="40"/>
      <c r="M549" s="40"/>
      <c r="N549" s="40"/>
    </row>
    <row r="550">
      <c r="C550" s="43"/>
      <c r="D550" s="44"/>
      <c r="L550" s="40"/>
      <c r="M550" s="40"/>
      <c r="N550" s="40"/>
    </row>
    <row r="551">
      <c r="C551" s="43"/>
      <c r="D551" s="44"/>
      <c r="L551" s="40"/>
      <c r="M551" s="40"/>
      <c r="N551" s="40"/>
    </row>
    <row r="552">
      <c r="C552" s="43"/>
      <c r="D552" s="44"/>
      <c r="L552" s="40"/>
      <c r="M552" s="40"/>
      <c r="N552" s="40"/>
    </row>
    <row r="553">
      <c r="C553" s="43"/>
      <c r="D553" s="44"/>
      <c r="L553" s="40"/>
      <c r="M553" s="40"/>
      <c r="N553" s="40"/>
    </row>
    <row r="554">
      <c r="C554" s="43"/>
      <c r="D554" s="44"/>
      <c r="L554" s="40"/>
      <c r="M554" s="40"/>
      <c r="N554" s="40"/>
    </row>
    <row r="555">
      <c r="C555" s="43"/>
      <c r="D555" s="44"/>
      <c r="L555" s="40"/>
      <c r="M555" s="40"/>
      <c r="N555" s="40"/>
    </row>
    <row r="556">
      <c r="C556" s="43"/>
      <c r="D556" s="44"/>
      <c r="L556" s="40"/>
      <c r="M556" s="40"/>
      <c r="N556" s="40"/>
    </row>
    <row r="557">
      <c r="C557" s="43"/>
      <c r="D557" s="44"/>
      <c r="L557" s="40"/>
      <c r="M557" s="40"/>
      <c r="N557" s="40"/>
    </row>
    <row r="558">
      <c r="C558" s="43"/>
      <c r="D558" s="44"/>
      <c r="L558" s="40"/>
      <c r="M558" s="40"/>
      <c r="N558" s="40"/>
    </row>
    <row r="559">
      <c r="C559" s="43"/>
      <c r="D559" s="44"/>
      <c r="L559" s="40"/>
      <c r="M559" s="40"/>
      <c r="N559" s="40"/>
    </row>
    <row r="560">
      <c r="C560" s="43"/>
      <c r="D560" s="44"/>
      <c r="L560" s="40"/>
      <c r="M560" s="40"/>
      <c r="N560" s="40"/>
    </row>
    <row r="561">
      <c r="C561" s="43"/>
      <c r="D561" s="44"/>
      <c r="L561" s="40"/>
      <c r="M561" s="40"/>
      <c r="N561" s="40"/>
    </row>
    <row r="562">
      <c r="C562" s="43"/>
      <c r="D562" s="44"/>
      <c r="L562" s="40"/>
      <c r="M562" s="40"/>
      <c r="N562" s="40"/>
    </row>
    <row r="563">
      <c r="C563" s="43"/>
      <c r="D563" s="44"/>
      <c r="L563" s="40"/>
      <c r="M563" s="40"/>
      <c r="N563" s="40"/>
    </row>
    <row r="564">
      <c r="C564" s="43"/>
      <c r="D564" s="44"/>
      <c r="L564" s="40"/>
      <c r="M564" s="40"/>
      <c r="N564" s="40"/>
    </row>
    <row r="565">
      <c r="C565" s="43"/>
      <c r="D565" s="44"/>
      <c r="L565" s="40"/>
      <c r="M565" s="40"/>
      <c r="N565" s="40"/>
    </row>
    <row r="566">
      <c r="C566" s="43"/>
      <c r="D566" s="44"/>
      <c r="L566" s="40"/>
      <c r="M566" s="40"/>
      <c r="N566" s="40"/>
    </row>
    <row r="567">
      <c r="C567" s="43"/>
      <c r="D567" s="44"/>
      <c r="L567" s="40"/>
      <c r="M567" s="40"/>
      <c r="N567" s="40"/>
    </row>
    <row r="568">
      <c r="C568" s="43"/>
      <c r="D568" s="44"/>
      <c r="L568" s="40"/>
      <c r="M568" s="40"/>
      <c r="N568" s="40"/>
    </row>
    <row r="569">
      <c r="C569" s="43"/>
      <c r="D569" s="44"/>
      <c r="L569" s="40"/>
      <c r="M569" s="40"/>
      <c r="N569" s="40"/>
    </row>
    <row r="570">
      <c r="C570" s="43"/>
      <c r="D570" s="44"/>
      <c r="L570" s="40"/>
      <c r="M570" s="40"/>
      <c r="N570" s="40"/>
    </row>
    <row r="571">
      <c r="C571" s="43"/>
      <c r="D571" s="44"/>
      <c r="L571" s="40"/>
      <c r="M571" s="40"/>
      <c r="N571" s="40"/>
    </row>
    <row r="572">
      <c r="C572" s="43"/>
      <c r="D572" s="44"/>
      <c r="L572" s="40"/>
      <c r="M572" s="40"/>
      <c r="N572" s="40"/>
    </row>
    <row r="573">
      <c r="C573" s="43"/>
      <c r="D573" s="44"/>
      <c r="L573" s="40"/>
      <c r="M573" s="40"/>
      <c r="N573" s="40"/>
    </row>
    <row r="574">
      <c r="C574" s="43"/>
      <c r="D574" s="44"/>
      <c r="L574" s="40"/>
      <c r="M574" s="40"/>
      <c r="N574" s="40"/>
    </row>
    <row r="575">
      <c r="C575" s="43"/>
      <c r="D575" s="44"/>
      <c r="L575" s="40"/>
      <c r="M575" s="40"/>
      <c r="N575" s="40"/>
    </row>
    <row r="576">
      <c r="C576" s="43"/>
      <c r="D576" s="44"/>
      <c r="L576" s="40"/>
      <c r="M576" s="40"/>
      <c r="N576" s="40"/>
    </row>
    <row r="577">
      <c r="C577" s="43"/>
      <c r="D577" s="44"/>
      <c r="L577" s="40"/>
      <c r="M577" s="40"/>
      <c r="N577" s="40"/>
    </row>
    <row r="578">
      <c r="C578" s="43"/>
      <c r="D578" s="44"/>
      <c r="L578" s="40"/>
      <c r="M578" s="40"/>
      <c r="N578" s="40"/>
    </row>
    <row r="579">
      <c r="C579" s="43"/>
      <c r="D579" s="44"/>
      <c r="L579" s="40"/>
      <c r="M579" s="40"/>
      <c r="N579" s="40"/>
    </row>
    <row r="580">
      <c r="C580" s="43"/>
      <c r="D580" s="44"/>
      <c r="L580" s="40"/>
      <c r="M580" s="40"/>
      <c r="N580" s="40"/>
    </row>
    <row r="581">
      <c r="C581" s="43"/>
      <c r="D581" s="44"/>
      <c r="L581" s="40"/>
      <c r="M581" s="40"/>
      <c r="N581" s="40"/>
    </row>
    <row r="582">
      <c r="C582" s="43"/>
      <c r="D582" s="44"/>
      <c r="L582" s="40"/>
      <c r="M582" s="40"/>
      <c r="N582" s="40"/>
    </row>
    <row r="583">
      <c r="C583" s="43"/>
      <c r="D583" s="44"/>
      <c r="L583" s="40"/>
      <c r="M583" s="40"/>
      <c r="N583" s="40"/>
    </row>
    <row r="584">
      <c r="C584" s="43"/>
      <c r="D584" s="44"/>
      <c r="L584" s="40"/>
      <c r="M584" s="40"/>
      <c r="N584" s="40"/>
    </row>
    <row r="585">
      <c r="C585" s="43"/>
      <c r="D585" s="44"/>
      <c r="L585" s="40"/>
      <c r="M585" s="40"/>
      <c r="N585" s="40"/>
    </row>
    <row r="586">
      <c r="C586" s="43"/>
      <c r="D586" s="44"/>
      <c r="L586" s="40"/>
      <c r="M586" s="40"/>
      <c r="N586" s="40"/>
    </row>
    <row r="587">
      <c r="C587" s="43"/>
      <c r="D587" s="44"/>
      <c r="L587" s="40"/>
      <c r="M587" s="40"/>
      <c r="N587" s="40"/>
    </row>
    <row r="588">
      <c r="C588" s="43"/>
      <c r="D588" s="44"/>
      <c r="L588" s="40"/>
      <c r="M588" s="40"/>
      <c r="N588" s="40"/>
    </row>
    <row r="589">
      <c r="C589" s="43"/>
      <c r="D589" s="44"/>
      <c r="L589" s="40"/>
      <c r="M589" s="40"/>
      <c r="N589" s="40"/>
    </row>
    <row r="590">
      <c r="C590" s="43"/>
      <c r="D590" s="44"/>
      <c r="L590" s="40"/>
      <c r="M590" s="40"/>
      <c r="N590" s="40"/>
    </row>
    <row r="591">
      <c r="C591" s="43"/>
      <c r="D591" s="44"/>
      <c r="L591" s="40"/>
      <c r="M591" s="40"/>
      <c r="N591" s="40"/>
    </row>
    <row r="592">
      <c r="C592" s="43"/>
      <c r="D592" s="44"/>
      <c r="L592" s="40"/>
      <c r="M592" s="40"/>
      <c r="N592" s="40"/>
    </row>
    <row r="593">
      <c r="C593" s="43"/>
      <c r="D593" s="44"/>
      <c r="L593" s="40"/>
      <c r="M593" s="40"/>
      <c r="N593" s="40"/>
    </row>
    <row r="594">
      <c r="C594" s="43"/>
      <c r="D594" s="44"/>
      <c r="L594" s="40"/>
      <c r="M594" s="40"/>
      <c r="N594" s="40"/>
    </row>
    <row r="595">
      <c r="C595" s="43"/>
      <c r="D595" s="44"/>
      <c r="L595" s="40"/>
      <c r="M595" s="40"/>
      <c r="N595" s="40"/>
    </row>
    <row r="596">
      <c r="C596" s="43"/>
      <c r="D596" s="44"/>
      <c r="L596" s="40"/>
      <c r="M596" s="40"/>
      <c r="N596" s="40"/>
    </row>
    <row r="597">
      <c r="C597" s="43"/>
      <c r="D597" s="44"/>
      <c r="L597" s="40"/>
      <c r="M597" s="40"/>
      <c r="N597" s="40"/>
    </row>
    <row r="598">
      <c r="C598" s="43"/>
      <c r="D598" s="44"/>
      <c r="L598" s="40"/>
      <c r="M598" s="40"/>
      <c r="N598" s="40"/>
    </row>
    <row r="599">
      <c r="C599" s="43"/>
      <c r="D599" s="44"/>
      <c r="L599" s="40"/>
      <c r="M599" s="40"/>
      <c r="N599" s="40"/>
    </row>
    <row r="600">
      <c r="C600" s="43"/>
      <c r="D600" s="44"/>
      <c r="L600" s="40"/>
      <c r="M600" s="40"/>
      <c r="N600" s="40"/>
    </row>
    <row r="601">
      <c r="C601" s="43"/>
      <c r="D601" s="44"/>
      <c r="L601" s="40"/>
      <c r="M601" s="40"/>
      <c r="N601" s="40"/>
    </row>
    <row r="602">
      <c r="C602" s="43"/>
      <c r="D602" s="44"/>
      <c r="L602" s="40"/>
      <c r="M602" s="40"/>
      <c r="N602" s="40"/>
    </row>
    <row r="603">
      <c r="C603" s="43"/>
      <c r="D603" s="44"/>
      <c r="L603" s="40"/>
      <c r="M603" s="40"/>
      <c r="N603" s="40"/>
    </row>
    <row r="604">
      <c r="C604" s="43"/>
      <c r="D604" s="44"/>
      <c r="L604" s="40"/>
      <c r="M604" s="40"/>
      <c r="N604" s="40"/>
    </row>
    <row r="605">
      <c r="C605" s="43"/>
      <c r="D605" s="44"/>
      <c r="L605" s="40"/>
      <c r="M605" s="40"/>
      <c r="N605" s="40"/>
    </row>
    <row r="606">
      <c r="C606" s="43"/>
      <c r="D606" s="44"/>
      <c r="L606" s="40"/>
      <c r="M606" s="40"/>
      <c r="N606" s="40"/>
    </row>
    <row r="607">
      <c r="C607" s="43"/>
      <c r="D607" s="44"/>
      <c r="L607" s="40"/>
      <c r="M607" s="40"/>
      <c r="N607" s="40"/>
    </row>
    <row r="608">
      <c r="C608" s="43"/>
      <c r="D608" s="44"/>
      <c r="L608" s="40"/>
      <c r="M608" s="40"/>
      <c r="N608" s="40"/>
    </row>
    <row r="609">
      <c r="C609" s="43"/>
      <c r="D609" s="44"/>
      <c r="L609" s="40"/>
      <c r="M609" s="40"/>
      <c r="N609" s="40"/>
    </row>
    <row r="610">
      <c r="C610" s="43"/>
      <c r="D610" s="44"/>
      <c r="L610" s="40"/>
      <c r="M610" s="40"/>
      <c r="N610" s="40"/>
    </row>
    <row r="611">
      <c r="C611" s="43"/>
      <c r="D611" s="44"/>
      <c r="L611" s="40"/>
      <c r="M611" s="40"/>
      <c r="N611" s="40"/>
    </row>
    <row r="612">
      <c r="C612" s="43"/>
      <c r="D612" s="44"/>
      <c r="L612" s="40"/>
      <c r="M612" s="40"/>
      <c r="N612" s="40"/>
    </row>
    <row r="613">
      <c r="C613" s="43"/>
      <c r="D613" s="44"/>
      <c r="L613" s="40"/>
      <c r="M613" s="40"/>
      <c r="N613" s="40"/>
    </row>
    <row r="614">
      <c r="C614" s="43"/>
      <c r="D614" s="44"/>
      <c r="L614" s="40"/>
      <c r="M614" s="40"/>
      <c r="N614" s="40"/>
    </row>
    <row r="615">
      <c r="C615" s="43"/>
      <c r="D615" s="44"/>
      <c r="L615" s="40"/>
      <c r="M615" s="40"/>
      <c r="N615" s="40"/>
    </row>
    <row r="616">
      <c r="C616" s="43"/>
      <c r="D616" s="44"/>
      <c r="L616" s="40"/>
      <c r="M616" s="40"/>
      <c r="N616" s="40"/>
    </row>
    <row r="617">
      <c r="C617" s="43"/>
      <c r="D617" s="44"/>
      <c r="L617" s="40"/>
      <c r="M617" s="40"/>
      <c r="N617" s="40"/>
    </row>
    <row r="618">
      <c r="C618" s="43"/>
      <c r="D618" s="44"/>
      <c r="L618" s="40"/>
      <c r="M618" s="40"/>
      <c r="N618" s="40"/>
    </row>
    <row r="619">
      <c r="C619" s="43"/>
      <c r="D619" s="44"/>
      <c r="L619" s="40"/>
      <c r="M619" s="40"/>
      <c r="N619" s="40"/>
    </row>
    <row r="620">
      <c r="C620" s="43"/>
      <c r="D620" s="44"/>
      <c r="L620" s="40"/>
      <c r="M620" s="40"/>
      <c r="N620" s="40"/>
    </row>
    <row r="621">
      <c r="C621" s="43"/>
      <c r="D621" s="44"/>
      <c r="L621" s="40"/>
      <c r="M621" s="40"/>
      <c r="N621" s="40"/>
    </row>
    <row r="622">
      <c r="C622" s="43"/>
      <c r="D622" s="44"/>
      <c r="L622" s="40"/>
      <c r="M622" s="40"/>
      <c r="N622" s="40"/>
    </row>
    <row r="623">
      <c r="C623" s="43"/>
      <c r="D623" s="44"/>
      <c r="L623" s="40"/>
      <c r="M623" s="40"/>
      <c r="N623" s="40"/>
    </row>
    <row r="624">
      <c r="C624" s="43"/>
      <c r="D624" s="44"/>
      <c r="L624" s="40"/>
      <c r="M624" s="40"/>
      <c r="N624" s="40"/>
    </row>
    <row r="625">
      <c r="C625" s="43"/>
      <c r="D625" s="44"/>
      <c r="L625" s="40"/>
      <c r="M625" s="40"/>
      <c r="N625" s="40"/>
    </row>
    <row r="626">
      <c r="C626" s="43"/>
      <c r="D626" s="44"/>
      <c r="L626" s="40"/>
      <c r="M626" s="40"/>
      <c r="N626" s="40"/>
    </row>
    <row r="627">
      <c r="C627" s="43"/>
      <c r="D627" s="44"/>
      <c r="L627" s="40"/>
      <c r="M627" s="40"/>
      <c r="N627" s="40"/>
    </row>
    <row r="628">
      <c r="C628" s="43"/>
      <c r="D628" s="44"/>
      <c r="L628" s="40"/>
      <c r="M628" s="40"/>
      <c r="N628" s="40"/>
    </row>
    <row r="629">
      <c r="C629" s="43"/>
      <c r="D629" s="44"/>
      <c r="L629" s="40"/>
      <c r="M629" s="40"/>
      <c r="N629" s="40"/>
    </row>
    <row r="630">
      <c r="C630" s="43"/>
      <c r="D630" s="44"/>
      <c r="L630" s="40"/>
      <c r="M630" s="40"/>
      <c r="N630" s="40"/>
    </row>
    <row r="631">
      <c r="C631" s="43"/>
      <c r="D631" s="44"/>
      <c r="L631" s="40"/>
      <c r="M631" s="40"/>
      <c r="N631" s="40"/>
    </row>
    <row r="632">
      <c r="C632" s="43"/>
      <c r="D632" s="44"/>
      <c r="L632" s="40"/>
      <c r="M632" s="40"/>
      <c r="N632" s="40"/>
    </row>
    <row r="633">
      <c r="C633" s="43"/>
      <c r="D633" s="44"/>
      <c r="L633" s="40"/>
      <c r="M633" s="40"/>
      <c r="N633" s="40"/>
    </row>
    <row r="634">
      <c r="C634" s="43"/>
      <c r="D634" s="44"/>
      <c r="L634" s="40"/>
      <c r="M634" s="40"/>
      <c r="N634" s="40"/>
    </row>
    <row r="635">
      <c r="C635" s="43"/>
      <c r="D635" s="44"/>
      <c r="L635" s="40"/>
      <c r="M635" s="40"/>
      <c r="N635" s="40"/>
    </row>
    <row r="636">
      <c r="C636" s="43"/>
      <c r="D636" s="44"/>
      <c r="L636" s="40"/>
      <c r="M636" s="40"/>
      <c r="N636" s="40"/>
    </row>
    <row r="637">
      <c r="C637" s="43"/>
      <c r="D637" s="44"/>
      <c r="L637" s="40"/>
      <c r="M637" s="40"/>
      <c r="N637" s="40"/>
    </row>
    <row r="638">
      <c r="C638" s="43"/>
      <c r="D638" s="44"/>
      <c r="L638" s="40"/>
      <c r="M638" s="40"/>
      <c r="N638" s="40"/>
    </row>
    <row r="639">
      <c r="C639" s="43"/>
      <c r="D639" s="44"/>
      <c r="L639" s="40"/>
      <c r="M639" s="40"/>
      <c r="N639" s="40"/>
    </row>
    <row r="640">
      <c r="C640" s="43"/>
      <c r="D640" s="44"/>
      <c r="L640" s="40"/>
      <c r="M640" s="40"/>
      <c r="N640" s="40"/>
    </row>
    <row r="641">
      <c r="C641" s="43"/>
      <c r="D641" s="44"/>
      <c r="L641" s="40"/>
      <c r="M641" s="40"/>
      <c r="N641" s="40"/>
    </row>
    <row r="642">
      <c r="C642" s="43"/>
      <c r="D642" s="44"/>
      <c r="L642" s="40"/>
      <c r="M642" s="40"/>
      <c r="N642" s="40"/>
    </row>
    <row r="643">
      <c r="C643" s="43"/>
      <c r="D643" s="44"/>
      <c r="L643" s="40"/>
      <c r="M643" s="40"/>
      <c r="N643" s="40"/>
    </row>
    <row r="644">
      <c r="C644" s="43"/>
      <c r="D644" s="44"/>
      <c r="L644" s="40"/>
      <c r="M644" s="40"/>
      <c r="N644" s="40"/>
    </row>
    <row r="645">
      <c r="C645" s="43"/>
      <c r="D645" s="44"/>
      <c r="L645" s="40"/>
      <c r="M645" s="40"/>
      <c r="N645" s="40"/>
    </row>
    <row r="646">
      <c r="C646" s="43"/>
      <c r="D646" s="44"/>
      <c r="L646" s="40"/>
      <c r="M646" s="40"/>
      <c r="N646" s="40"/>
    </row>
    <row r="647">
      <c r="C647" s="43"/>
      <c r="D647" s="44"/>
      <c r="L647" s="40"/>
      <c r="M647" s="40"/>
      <c r="N647" s="40"/>
    </row>
    <row r="648">
      <c r="C648" s="43"/>
      <c r="D648" s="44"/>
      <c r="L648" s="40"/>
      <c r="M648" s="40"/>
      <c r="N648" s="40"/>
    </row>
    <row r="649">
      <c r="C649" s="43"/>
      <c r="D649" s="44"/>
      <c r="L649" s="40"/>
      <c r="M649" s="40"/>
      <c r="N649" s="40"/>
    </row>
    <row r="650">
      <c r="C650" s="43"/>
      <c r="D650" s="44"/>
      <c r="L650" s="40"/>
      <c r="M650" s="40"/>
      <c r="N650" s="40"/>
    </row>
    <row r="651">
      <c r="C651" s="43"/>
      <c r="D651" s="44"/>
      <c r="L651" s="40"/>
      <c r="M651" s="40"/>
      <c r="N651" s="40"/>
    </row>
    <row r="652">
      <c r="C652" s="43"/>
      <c r="D652" s="44"/>
      <c r="L652" s="40"/>
      <c r="M652" s="40"/>
      <c r="N652" s="40"/>
    </row>
    <row r="653">
      <c r="C653" s="43"/>
      <c r="D653" s="44"/>
      <c r="L653" s="40"/>
      <c r="M653" s="40"/>
      <c r="N653" s="40"/>
    </row>
    <row r="654">
      <c r="C654" s="43"/>
      <c r="D654" s="44"/>
      <c r="L654" s="40"/>
      <c r="M654" s="40"/>
      <c r="N654" s="40"/>
    </row>
    <row r="655">
      <c r="C655" s="43"/>
      <c r="D655" s="44"/>
      <c r="L655" s="40"/>
      <c r="M655" s="40"/>
      <c r="N655" s="40"/>
    </row>
    <row r="656">
      <c r="C656" s="43"/>
      <c r="D656" s="44"/>
      <c r="L656" s="40"/>
      <c r="M656" s="40"/>
      <c r="N656" s="40"/>
    </row>
    <row r="657">
      <c r="C657" s="43"/>
      <c r="D657" s="44"/>
      <c r="L657" s="40"/>
      <c r="M657" s="40"/>
      <c r="N657" s="40"/>
    </row>
    <row r="658">
      <c r="C658" s="43"/>
      <c r="D658" s="44"/>
      <c r="L658" s="40"/>
      <c r="M658" s="40"/>
      <c r="N658" s="40"/>
    </row>
    <row r="659">
      <c r="C659" s="43"/>
      <c r="D659" s="44"/>
      <c r="L659" s="40"/>
      <c r="M659" s="40"/>
      <c r="N659" s="40"/>
    </row>
    <row r="660">
      <c r="C660" s="43"/>
      <c r="D660" s="44"/>
      <c r="L660" s="40"/>
      <c r="M660" s="40"/>
      <c r="N660" s="40"/>
    </row>
    <row r="661">
      <c r="C661" s="43"/>
      <c r="D661" s="44"/>
      <c r="L661" s="40"/>
      <c r="M661" s="40"/>
      <c r="N661" s="40"/>
    </row>
    <row r="662">
      <c r="C662" s="43"/>
      <c r="D662" s="44"/>
      <c r="L662" s="40"/>
      <c r="M662" s="40"/>
      <c r="N662" s="40"/>
    </row>
    <row r="663">
      <c r="C663" s="43"/>
      <c r="D663" s="44"/>
      <c r="L663" s="40"/>
      <c r="M663" s="40"/>
      <c r="N663" s="40"/>
    </row>
    <row r="664">
      <c r="C664" s="43"/>
      <c r="D664" s="44"/>
      <c r="L664" s="40"/>
      <c r="M664" s="40"/>
      <c r="N664" s="40"/>
    </row>
    <row r="665">
      <c r="C665" s="43"/>
      <c r="D665" s="44"/>
      <c r="L665" s="40"/>
      <c r="M665" s="40"/>
      <c r="N665" s="40"/>
    </row>
    <row r="666">
      <c r="C666" s="43"/>
      <c r="D666" s="44"/>
      <c r="L666" s="40"/>
      <c r="M666" s="40"/>
      <c r="N666" s="40"/>
    </row>
    <row r="667">
      <c r="C667" s="43"/>
      <c r="D667" s="44"/>
      <c r="L667" s="40"/>
      <c r="M667" s="40"/>
      <c r="N667" s="40"/>
    </row>
    <row r="668">
      <c r="C668" s="43"/>
      <c r="D668" s="44"/>
      <c r="L668" s="40"/>
      <c r="M668" s="40"/>
      <c r="N668" s="40"/>
    </row>
    <row r="669">
      <c r="C669" s="43"/>
      <c r="D669" s="44"/>
      <c r="L669" s="40"/>
      <c r="M669" s="40"/>
      <c r="N669" s="40"/>
    </row>
    <row r="670">
      <c r="C670" s="43"/>
      <c r="D670" s="44"/>
      <c r="L670" s="40"/>
      <c r="M670" s="40"/>
      <c r="N670" s="40"/>
    </row>
    <row r="671">
      <c r="C671" s="43"/>
      <c r="D671" s="44"/>
      <c r="L671" s="40"/>
      <c r="M671" s="40"/>
      <c r="N671" s="40"/>
    </row>
    <row r="672">
      <c r="C672" s="43"/>
      <c r="D672" s="44"/>
      <c r="L672" s="40"/>
      <c r="M672" s="40"/>
      <c r="N672" s="40"/>
    </row>
    <row r="673">
      <c r="C673" s="43"/>
      <c r="D673" s="44"/>
      <c r="L673" s="40"/>
      <c r="M673" s="40"/>
      <c r="N673" s="40"/>
    </row>
    <row r="674">
      <c r="C674" s="43"/>
      <c r="D674" s="44"/>
      <c r="L674" s="40"/>
      <c r="M674" s="40"/>
      <c r="N674" s="40"/>
    </row>
    <row r="675">
      <c r="C675" s="43"/>
      <c r="D675" s="44"/>
      <c r="L675" s="40"/>
      <c r="M675" s="40"/>
      <c r="N675" s="40"/>
    </row>
    <row r="676">
      <c r="C676" s="43"/>
      <c r="D676" s="44"/>
      <c r="L676" s="40"/>
      <c r="M676" s="40"/>
      <c r="N676" s="40"/>
    </row>
    <row r="677">
      <c r="C677" s="43"/>
      <c r="D677" s="44"/>
      <c r="L677" s="40"/>
      <c r="M677" s="40"/>
      <c r="N677" s="40"/>
    </row>
    <row r="678">
      <c r="C678" s="43"/>
      <c r="D678" s="44"/>
      <c r="L678" s="40"/>
      <c r="M678" s="40"/>
      <c r="N678" s="40"/>
    </row>
    <row r="679">
      <c r="C679" s="43"/>
      <c r="D679" s="44"/>
      <c r="L679" s="40"/>
      <c r="M679" s="40"/>
      <c r="N679" s="40"/>
    </row>
    <row r="680">
      <c r="C680" s="43"/>
      <c r="D680" s="44"/>
      <c r="L680" s="40"/>
      <c r="M680" s="40"/>
      <c r="N680" s="40"/>
    </row>
    <row r="681">
      <c r="C681" s="43"/>
      <c r="D681" s="44"/>
      <c r="L681" s="40"/>
      <c r="M681" s="40"/>
      <c r="N681" s="40"/>
    </row>
    <row r="682">
      <c r="C682" s="43"/>
      <c r="D682" s="44"/>
      <c r="L682" s="40"/>
      <c r="M682" s="40"/>
      <c r="N682" s="40"/>
    </row>
    <row r="683">
      <c r="C683" s="43"/>
      <c r="D683" s="44"/>
      <c r="L683" s="40"/>
      <c r="M683" s="40"/>
      <c r="N683" s="40"/>
    </row>
    <row r="684">
      <c r="C684" s="43"/>
      <c r="D684" s="44"/>
      <c r="L684" s="40"/>
      <c r="M684" s="40"/>
      <c r="N684" s="40"/>
    </row>
    <row r="685">
      <c r="C685" s="43"/>
      <c r="D685" s="44"/>
      <c r="L685" s="40"/>
      <c r="M685" s="40"/>
      <c r="N685" s="40"/>
    </row>
    <row r="686">
      <c r="C686" s="43"/>
      <c r="D686" s="44"/>
      <c r="L686" s="40"/>
      <c r="M686" s="40"/>
      <c r="N686" s="40"/>
    </row>
    <row r="687">
      <c r="C687" s="43"/>
      <c r="D687" s="44"/>
      <c r="L687" s="40"/>
      <c r="M687" s="40"/>
      <c r="N687" s="40"/>
    </row>
    <row r="688">
      <c r="C688" s="43"/>
      <c r="D688" s="44"/>
      <c r="L688" s="40"/>
      <c r="M688" s="40"/>
      <c r="N688" s="40"/>
    </row>
    <row r="689">
      <c r="C689" s="43"/>
      <c r="D689" s="44"/>
      <c r="L689" s="40"/>
      <c r="M689" s="40"/>
      <c r="N689" s="40"/>
    </row>
    <row r="690">
      <c r="C690" s="43"/>
      <c r="D690" s="44"/>
      <c r="L690" s="40"/>
      <c r="M690" s="40"/>
      <c r="N690" s="40"/>
    </row>
    <row r="691">
      <c r="C691" s="43"/>
      <c r="D691" s="44"/>
      <c r="L691" s="40"/>
      <c r="M691" s="40"/>
      <c r="N691" s="40"/>
    </row>
    <row r="692">
      <c r="C692" s="43"/>
      <c r="D692" s="44"/>
      <c r="L692" s="40"/>
      <c r="M692" s="40"/>
      <c r="N692" s="40"/>
    </row>
    <row r="693">
      <c r="C693" s="43"/>
      <c r="D693" s="44"/>
      <c r="L693" s="40"/>
      <c r="M693" s="40"/>
      <c r="N693" s="40"/>
    </row>
    <row r="694">
      <c r="C694" s="43"/>
      <c r="D694" s="44"/>
      <c r="L694" s="40"/>
      <c r="M694" s="40"/>
      <c r="N694" s="40"/>
    </row>
    <row r="695">
      <c r="C695" s="43"/>
      <c r="D695" s="44"/>
      <c r="L695" s="40"/>
      <c r="M695" s="40"/>
      <c r="N695" s="40"/>
    </row>
    <row r="696">
      <c r="C696" s="43"/>
      <c r="D696" s="44"/>
      <c r="L696" s="40"/>
      <c r="M696" s="40"/>
      <c r="N696" s="40"/>
    </row>
    <row r="697">
      <c r="C697" s="43"/>
      <c r="D697" s="44"/>
      <c r="L697" s="40"/>
      <c r="M697" s="40"/>
      <c r="N697" s="40"/>
    </row>
    <row r="698">
      <c r="C698" s="43"/>
      <c r="D698" s="44"/>
      <c r="L698" s="40"/>
      <c r="M698" s="40"/>
      <c r="N698" s="40"/>
    </row>
    <row r="699">
      <c r="C699" s="43"/>
      <c r="D699" s="44"/>
      <c r="L699" s="40"/>
      <c r="M699" s="40"/>
      <c r="N699" s="40"/>
    </row>
    <row r="700">
      <c r="C700" s="43"/>
      <c r="D700" s="44"/>
      <c r="L700" s="40"/>
      <c r="M700" s="40"/>
      <c r="N700" s="40"/>
    </row>
    <row r="701">
      <c r="C701" s="43"/>
      <c r="D701" s="44"/>
      <c r="L701" s="40"/>
      <c r="M701" s="40"/>
      <c r="N701" s="40"/>
    </row>
    <row r="702">
      <c r="C702" s="43"/>
      <c r="D702" s="44"/>
      <c r="L702" s="40"/>
      <c r="M702" s="40"/>
      <c r="N702" s="40"/>
    </row>
    <row r="703">
      <c r="C703" s="43"/>
      <c r="D703" s="44"/>
      <c r="L703" s="40"/>
      <c r="M703" s="40"/>
      <c r="N703" s="40"/>
    </row>
    <row r="704">
      <c r="C704" s="43"/>
      <c r="D704" s="44"/>
      <c r="L704" s="40"/>
      <c r="M704" s="40"/>
      <c r="N704" s="40"/>
    </row>
    <row r="705">
      <c r="C705" s="43"/>
      <c r="D705" s="44"/>
      <c r="L705" s="40"/>
      <c r="M705" s="40"/>
      <c r="N705" s="40"/>
    </row>
    <row r="706">
      <c r="C706" s="43"/>
      <c r="D706" s="44"/>
      <c r="L706" s="40"/>
      <c r="M706" s="40"/>
      <c r="N706" s="40"/>
    </row>
    <row r="707">
      <c r="C707" s="43"/>
      <c r="D707" s="44"/>
      <c r="L707" s="40"/>
      <c r="M707" s="40"/>
      <c r="N707" s="40"/>
    </row>
    <row r="708">
      <c r="C708" s="43"/>
      <c r="D708" s="44"/>
      <c r="L708" s="40"/>
      <c r="M708" s="40"/>
      <c r="N708" s="40"/>
    </row>
    <row r="709">
      <c r="C709" s="43"/>
      <c r="D709" s="44"/>
      <c r="L709" s="40"/>
      <c r="M709" s="40"/>
      <c r="N709" s="40"/>
    </row>
    <row r="710">
      <c r="C710" s="43"/>
      <c r="D710" s="44"/>
      <c r="L710" s="40"/>
      <c r="M710" s="40"/>
      <c r="N710" s="40"/>
    </row>
    <row r="711">
      <c r="C711" s="43"/>
      <c r="D711" s="44"/>
      <c r="L711" s="40"/>
      <c r="M711" s="40"/>
      <c r="N711" s="40"/>
    </row>
    <row r="712">
      <c r="C712" s="43"/>
      <c r="D712" s="44"/>
      <c r="L712" s="40"/>
      <c r="M712" s="40"/>
      <c r="N712" s="40"/>
    </row>
    <row r="713">
      <c r="C713" s="43"/>
      <c r="D713" s="44"/>
      <c r="L713" s="40"/>
      <c r="M713" s="40"/>
      <c r="N713" s="40"/>
    </row>
    <row r="714">
      <c r="C714" s="43"/>
      <c r="D714" s="44"/>
      <c r="L714" s="40"/>
      <c r="M714" s="40"/>
      <c r="N714" s="40"/>
    </row>
    <row r="715">
      <c r="C715" s="43"/>
      <c r="D715" s="44"/>
      <c r="L715" s="40"/>
      <c r="M715" s="40"/>
      <c r="N715" s="40"/>
    </row>
    <row r="716">
      <c r="C716" s="43"/>
      <c r="D716" s="44"/>
      <c r="L716" s="40"/>
      <c r="M716" s="40"/>
      <c r="N716" s="40"/>
    </row>
    <row r="717">
      <c r="C717" s="43"/>
      <c r="D717" s="44"/>
      <c r="L717" s="40"/>
      <c r="M717" s="40"/>
      <c r="N717" s="40"/>
    </row>
    <row r="718">
      <c r="C718" s="43"/>
      <c r="D718" s="44"/>
      <c r="L718" s="40"/>
      <c r="M718" s="40"/>
      <c r="N718" s="40"/>
    </row>
    <row r="719">
      <c r="C719" s="43"/>
      <c r="D719" s="44"/>
      <c r="L719" s="40"/>
      <c r="M719" s="40"/>
      <c r="N719" s="40"/>
    </row>
    <row r="720">
      <c r="C720" s="43"/>
      <c r="D720" s="44"/>
      <c r="L720" s="40"/>
      <c r="M720" s="40"/>
      <c r="N720" s="40"/>
    </row>
    <row r="721">
      <c r="C721" s="43"/>
      <c r="D721" s="44"/>
      <c r="L721" s="40"/>
      <c r="M721" s="40"/>
      <c r="N721" s="40"/>
    </row>
    <row r="722">
      <c r="C722" s="43"/>
      <c r="D722" s="44"/>
      <c r="L722" s="40"/>
      <c r="M722" s="40"/>
      <c r="N722" s="40"/>
    </row>
    <row r="723">
      <c r="C723" s="43"/>
      <c r="D723" s="44"/>
      <c r="L723" s="40"/>
      <c r="M723" s="40"/>
      <c r="N723" s="40"/>
    </row>
    <row r="724">
      <c r="C724" s="43"/>
      <c r="D724" s="44"/>
      <c r="L724" s="40"/>
      <c r="M724" s="40"/>
      <c r="N724" s="40"/>
    </row>
    <row r="725">
      <c r="C725" s="43"/>
      <c r="D725" s="44"/>
      <c r="L725" s="40"/>
      <c r="M725" s="40"/>
      <c r="N725" s="40"/>
    </row>
    <row r="726">
      <c r="C726" s="43"/>
      <c r="D726" s="44"/>
      <c r="L726" s="40"/>
      <c r="M726" s="40"/>
      <c r="N726" s="40"/>
    </row>
    <row r="727">
      <c r="C727" s="43"/>
      <c r="D727" s="44"/>
      <c r="L727" s="40"/>
      <c r="M727" s="40"/>
      <c r="N727" s="40"/>
    </row>
    <row r="728">
      <c r="C728" s="43"/>
      <c r="D728" s="44"/>
      <c r="L728" s="40"/>
      <c r="M728" s="40"/>
      <c r="N728" s="40"/>
    </row>
    <row r="729">
      <c r="C729" s="43"/>
      <c r="D729" s="44"/>
      <c r="L729" s="40"/>
      <c r="M729" s="40"/>
      <c r="N729" s="40"/>
    </row>
    <row r="730">
      <c r="C730" s="43"/>
      <c r="D730" s="44"/>
      <c r="L730" s="40"/>
      <c r="M730" s="40"/>
      <c r="N730" s="40"/>
    </row>
    <row r="731">
      <c r="C731" s="43"/>
      <c r="D731" s="44"/>
      <c r="L731" s="40"/>
      <c r="M731" s="40"/>
      <c r="N731" s="40"/>
    </row>
    <row r="732">
      <c r="C732" s="43"/>
      <c r="D732" s="44"/>
      <c r="L732" s="40"/>
      <c r="M732" s="40"/>
      <c r="N732" s="40"/>
    </row>
    <row r="733">
      <c r="C733" s="43"/>
      <c r="D733" s="44"/>
      <c r="L733" s="40"/>
      <c r="M733" s="40"/>
      <c r="N733" s="40"/>
    </row>
    <row r="734">
      <c r="C734" s="43"/>
      <c r="D734" s="44"/>
      <c r="L734" s="40"/>
      <c r="M734" s="40"/>
      <c r="N734" s="40"/>
    </row>
    <row r="735">
      <c r="C735" s="43"/>
      <c r="D735" s="44"/>
      <c r="L735" s="40"/>
      <c r="M735" s="40"/>
      <c r="N735" s="40"/>
    </row>
    <row r="736">
      <c r="C736" s="43"/>
      <c r="D736" s="44"/>
      <c r="L736" s="40"/>
      <c r="M736" s="40"/>
      <c r="N736" s="40"/>
    </row>
    <row r="737">
      <c r="C737" s="43"/>
      <c r="D737" s="44"/>
      <c r="L737" s="40"/>
      <c r="M737" s="40"/>
      <c r="N737" s="40"/>
    </row>
    <row r="738">
      <c r="C738" s="43"/>
      <c r="D738" s="44"/>
      <c r="L738" s="40"/>
      <c r="M738" s="40"/>
      <c r="N738" s="40"/>
    </row>
    <row r="739">
      <c r="C739" s="43"/>
      <c r="D739" s="44"/>
      <c r="L739" s="40"/>
      <c r="M739" s="40"/>
      <c r="N739" s="40"/>
    </row>
    <row r="740">
      <c r="C740" s="43"/>
      <c r="D740" s="44"/>
      <c r="L740" s="40"/>
      <c r="M740" s="40"/>
      <c r="N740" s="40"/>
    </row>
    <row r="741">
      <c r="C741" s="43"/>
      <c r="D741" s="44"/>
      <c r="L741" s="40"/>
      <c r="M741" s="40"/>
      <c r="N741" s="40"/>
    </row>
    <row r="742">
      <c r="C742" s="43"/>
      <c r="D742" s="44"/>
      <c r="L742" s="40"/>
      <c r="M742" s="40"/>
      <c r="N742" s="40"/>
    </row>
    <row r="743">
      <c r="C743" s="43"/>
      <c r="D743" s="44"/>
      <c r="L743" s="40"/>
      <c r="M743" s="40"/>
      <c r="N743" s="40"/>
    </row>
    <row r="744">
      <c r="C744" s="43"/>
      <c r="D744" s="44"/>
      <c r="L744" s="40"/>
      <c r="M744" s="40"/>
      <c r="N744" s="40"/>
    </row>
    <row r="745">
      <c r="C745" s="43"/>
      <c r="D745" s="44"/>
      <c r="L745" s="40"/>
      <c r="M745" s="40"/>
      <c r="N745" s="40"/>
    </row>
    <row r="746">
      <c r="C746" s="43"/>
      <c r="D746" s="44"/>
      <c r="L746" s="40"/>
      <c r="M746" s="40"/>
      <c r="N746" s="40"/>
    </row>
    <row r="747">
      <c r="C747" s="43"/>
      <c r="D747" s="44"/>
      <c r="L747" s="40"/>
      <c r="M747" s="40"/>
      <c r="N747" s="40"/>
    </row>
    <row r="748">
      <c r="C748" s="43"/>
      <c r="D748" s="44"/>
      <c r="L748" s="40"/>
      <c r="M748" s="40"/>
      <c r="N748" s="40"/>
    </row>
    <row r="749">
      <c r="C749" s="43"/>
      <c r="D749" s="44"/>
      <c r="L749" s="40"/>
      <c r="M749" s="40"/>
      <c r="N749" s="40"/>
    </row>
    <row r="750">
      <c r="C750" s="43"/>
      <c r="D750" s="44"/>
      <c r="L750" s="40"/>
      <c r="M750" s="40"/>
      <c r="N750" s="40"/>
    </row>
    <row r="751">
      <c r="C751" s="43"/>
      <c r="D751" s="44"/>
      <c r="L751" s="40"/>
      <c r="M751" s="40"/>
      <c r="N751" s="40"/>
    </row>
    <row r="752">
      <c r="C752" s="43"/>
      <c r="D752" s="44"/>
      <c r="L752" s="40"/>
      <c r="M752" s="40"/>
      <c r="N752" s="40"/>
    </row>
    <row r="753">
      <c r="C753" s="43"/>
      <c r="D753" s="44"/>
      <c r="L753" s="40"/>
      <c r="M753" s="40"/>
      <c r="N753" s="40"/>
    </row>
    <row r="754">
      <c r="C754" s="43"/>
      <c r="D754" s="44"/>
      <c r="L754" s="40"/>
      <c r="M754" s="40"/>
      <c r="N754" s="40"/>
    </row>
    <row r="755">
      <c r="C755" s="43"/>
      <c r="D755" s="44"/>
      <c r="L755" s="40"/>
      <c r="M755" s="40"/>
      <c r="N755" s="40"/>
    </row>
    <row r="756">
      <c r="C756" s="43"/>
      <c r="D756" s="44"/>
      <c r="L756" s="40"/>
      <c r="M756" s="40"/>
      <c r="N756" s="40"/>
    </row>
    <row r="757">
      <c r="C757" s="43"/>
      <c r="D757" s="44"/>
      <c r="L757" s="40"/>
      <c r="M757" s="40"/>
      <c r="N757" s="40"/>
    </row>
    <row r="758">
      <c r="C758" s="43"/>
      <c r="D758" s="44"/>
      <c r="L758" s="40"/>
      <c r="M758" s="40"/>
      <c r="N758" s="40"/>
    </row>
    <row r="759">
      <c r="C759" s="43"/>
      <c r="D759" s="44"/>
      <c r="L759" s="40"/>
      <c r="M759" s="40"/>
      <c r="N759" s="40"/>
    </row>
    <row r="760">
      <c r="C760" s="43"/>
      <c r="D760" s="44"/>
      <c r="L760" s="40"/>
      <c r="M760" s="40"/>
      <c r="N760" s="40"/>
    </row>
    <row r="761">
      <c r="C761" s="43"/>
      <c r="D761" s="44"/>
      <c r="L761" s="40"/>
      <c r="M761" s="40"/>
      <c r="N761" s="40"/>
    </row>
    <row r="762">
      <c r="C762" s="43"/>
      <c r="D762" s="44"/>
      <c r="L762" s="40"/>
      <c r="M762" s="40"/>
      <c r="N762" s="40"/>
    </row>
    <row r="763">
      <c r="C763" s="43"/>
      <c r="D763" s="44"/>
      <c r="L763" s="40"/>
      <c r="M763" s="40"/>
      <c r="N763" s="40"/>
    </row>
    <row r="764">
      <c r="C764" s="43"/>
      <c r="D764" s="44"/>
      <c r="L764" s="40"/>
      <c r="M764" s="40"/>
      <c r="N764" s="40"/>
    </row>
    <row r="765">
      <c r="C765" s="43"/>
      <c r="D765" s="44"/>
      <c r="L765" s="40"/>
      <c r="M765" s="40"/>
      <c r="N765" s="40"/>
    </row>
    <row r="766">
      <c r="C766" s="43"/>
      <c r="D766" s="44"/>
      <c r="L766" s="40"/>
      <c r="M766" s="40"/>
      <c r="N766" s="40"/>
    </row>
    <row r="767">
      <c r="C767" s="43"/>
      <c r="D767" s="44"/>
      <c r="L767" s="40"/>
      <c r="M767" s="40"/>
      <c r="N767" s="40"/>
    </row>
    <row r="768">
      <c r="C768" s="43"/>
      <c r="D768" s="44"/>
      <c r="L768" s="40"/>
      <c r="M768" s="40"/>
      <c r="N768" s="40"/>
    </row>
    <row r="769">
      <c r="C769" s="43"/>
      <c r="D769" s="44"/>
      <c r="L769" s="40"/>
      <c r="M769" s="40"/>
      <c r="N769" s="40"/>
    </row>
    <row r="770">
      <c r="C770" s="43"/>
      <c r="D770" s="44"/>
      <c r="L770" s="40"/>
      <c r="M770" s="40"/>
      <c r="N770" s="40"/>
    </row>
    <row r="771">
      <c r="C771" s="43"/>
      <c r="D771" s="44"/>
      <c r="L771" s="40"/>
      <c r="M771" s="40"/>
      <c r="N771" s="40"/>
    </row>
    <row r="772">
      <c r="C772" s="43"/>
      <c r="D772" s="44"/>
      <c r="L772" s="40"/>
      <c r="M772" s="40"/>
      <c r="N772" s="40"/>
    </row>
    <row r="773">
      <c r="C773" s="43"/>
      <c r="D773" s="44"/>
      <c r="L773" s="40"/>
      <c r="M773" s="40"/>
      <c r="N773" s="40"/>
    </row>
    <row r="774">
      <c r="C774" s="43"/>
      <c r="D774" s="44"/>
      <c r="L774" s="40"/>
      <c r="M774" s="40"/>
      <c r="N774" s="40"/>
    </row>
    <row r="775">
      <c r="C775" s="43"/>
      <c r="D775" s="44"/>
      <c r="L775" s="40"/>
      <c r="M775" s="40"/>
      <c r="N775" s="40"/>
    </row>
    <row r="776">
      <c r="C776" s="43"/>
      <c r="D776" s="44"/>
      <c r="L776" s="40"/>
      <c r="M776" s="40"/>
      <c r="N776" s="40"/>
    </row>
    <row r="777">
      <c r="C777" s="43"/>
      <c r="D777" s="44"/>
      <c r="L777" s="40"/>
      <c r="M777" s="40"/>
      <c r="N777" s="40"/>
    </row>
    <row r="778">
      <c r="C778" s="43"/>
      <c r="D778" s="44"/>
      <c r="L778" s="40"/>
      <c r="M778" s="40"/>
      <c r="N778" s="40"/>
    </row>
    <row r="779">
      <c r="C779" s="43"/>
      <c r="D779" s="44"/>
      <c r="L779" s="40"/>
      <c r="M779" s="40"/>
      <c r="N779" s="40"/>
    </row>
    <row r="780">
      <c r="C780" s="43"/>
      <c r="D780" s="44"/>
      <c r="L780" s="40"/>
      <c r="M780" s="40"/>
      <c r="N780" s="40"/>
    </row>
    <row r="781">
      <c r="C781" s="43"/>
      <c r="D781" s="44"/>
      <c r="L781" s="40"/>
      <c r="M781" s="40"/>
      <c r="N781" s="40"/>
    </row>
    <row r="782">
      <c r="C782" s="43"/>
      <c r="D782" s="44"/>
      <c r="L782" s="40"/>
      <c r="M782" s="40"/>
      <c r="N782" s="40"/>
    </row>
    <row r="783">
      <c r="C783" s="43"/>
      <c r="D783" s="44"/>
      <c r="L783" s="40"/>
      <c r="M783" s="40"/>
      <c r="N783" s="40"/>
    </row>
    <row r="784">
      <c r="C784" s="43"/>
      <c r="D784" s="44"/>
      <c r="L784" s="40"/>
      <c r="M784" s="40"/>
      <c r="N784" s="40"/>
    </row>
    <row r="785">
      <c r="C785" s="43"/>
      <c r="D785" s="44"/>
      <c r="L785" s="40"/>
      <c r="M785" s="40"/>
      <c r="N785" s="40"/>
    </row>
    <row r="786">
      <c r="C786" s="43"/>
      <c r="D786" s="44"/>
      <c r="L786" s="40"/>
      <c r="M786" s="40"/>
      <c r="N786" s="40"/>
    </row>
    <row r="787">
      <c r="C787" s="43"/>
      <c r="D787" s="44"/>
      <c r="L787" s="40"/>
      <c r="M787" s="40"/>
      <c r="N787" s="40"/>
    </row>
    <row r="788">
      <c r="C788" s="43"/>
      <c r="D788" s="44"/>
      <c r="L788" s="40"/>
      <c r="M788" s="40"/>
      <c r="N788" s="40"/>
    </row>
    <row r="789">
      <c r="C789" s="43"/>
      <c r="D789" s="44"/>
      <c r="L789" s="40"/>
      <c r="M789" s="40"/>
      <c r="N789" s="40"/>
    </row>
    <row r="790">
      <c r="C790" s="43"/>
      <c r="D790" s="44"/>
      <c r="L790" s="40"/>
      <c r="M790" s="40"/>
      <c r="N790" s="40"/>
    </row>
    <row r="791">
      <c r="C791" s="43"/>
      <c r="D791" s="44"/>
      <c r="L791" s="40"/>
      <c r="M791" s="40"/>
      <c r="N791" s="40"/>
    </row>
    <row r="792">
      <c r="C792" s="43"/>
      <c r="D792" s="44"/>
      <c r="L792" s="40"/>
      <c r="M792" s="40"/>
      <c r="N792" s="40"/>
    </row>
    <row r="793">
      <c r="C793" s="43"/>
      <c r="D793" s="44"/>
      <c r="L793" s="40"/>
      <c r="M793" s="40"/>
      <c r="N793" s="40"/>
    </row>
    <row r="794">
      <c r="C794" s="43"/>
      <c r="D794" s="44"/>
      <c r="L794" s="40"/>
      <c r="M794" s="40"/>
      <c r="N794" s="40"/>
    </row>
    <row r="795">
      <c r="C795" s="43"/>
      <c r="D795" s="44"/>
      <c r="L795" s="40"/>
      <c r="M795" s="40"/>
      <c r="N795" s="40"/>
    </row>
    <row r="796">
      <c r="C796" s="43"/>
      <c r="D796" s="44"/>
      <c r="L796" s="40"/>
      <c r="M796" s="40"/>
      <c r="N796" s="40"/>
    </row>
    <row r="797">
      <c r="C797" s="43"/>
      <c r="D797" s="44"/>
      <c r="L797" s="40"/>
      <c r="M797" s="40"/>
      <c r="N797" s="40"/>
    </row>
    <row r="798">
      <c r="C798" s="43"/>
      <c r="D798" s="44"/>
      <c r="L798" s="40"/>
      <c r="M798" s="40"/>
      <c r="N798" s="40"/>
    </row>
    <row r="799">
      <c r="C799" s="43"/>
      <c r="D799" s="44"/>
      <c r="L799" s="40"/>
      <c r="M799" s="40"/>
      <c r="N799" s="40"/>
    </row>
    <row r="800">
      <c r="C800" s="43"/>
      <c r="D800" s="44"/>
      <c r="L800" s="40"/>
      <c r="M800" s="40"/>
      <c r="N800" s="40"/>
    </row>
    <row r="801">
      <c r="C801" s="43"/>
      <c r="D801" s="44"/>
      <c r="L801" s="40"/>
      <c r="M801" s="40"/>
      <c r="N801" s="40"/>
    </row>
    <row r="802">
      <c r="C802" s="43"/>
      <c r="D802" s="44"/>
      <c r="L802" s="40"/>
      <c r="M802" s="40"/>
      <c r="N802" s="40"/>
    </row>
    <row r="803">
      <c r="C803" s="43"/>
      <c r="D803" s="44"/>
      <c r="L803" s="40"/>
      <c r="M803" s="40"/>
      <c r="N803" s="40"/>
    </row>
    <row r="804">
      <c r="C804" s="43"/>
      <c r="D804" s="44"/>
      <c r="L804" s="40"/>
      <c r="M804" s="40"/>
      <c r="N804" s="40"/>
    </row>
    <row r="805">
      <c r="C805" s="43"/>
      <c r="D805" s="44"/>
      <c r="L805" s="40"/>
      <c r="M805" s="40"/>
      <c r="N805" s="40"/>
    </row>
    <row r="806">
      <c r="C806" s="43"/>
      <c r="D806" s="44"/>
      <c r="L806" s="40"/>
      <c r="M806" s="40"/>
      <c r="N806" s="40"/>
    </row>
    <row r="807">
      <c r="C807" s="43"/>
      <c r="D807" s="44"/>
      <c r="L807" s="40"/>
      <c r="M807" s="40"/>
      <c r="N807" s="40"/>
    </row>
    <row r="808">
      <c r="C808" s="43"/>
      <c r="D808" s="44"/>
      <c r="L808" s="40"/>
      <c r="M808" s="40"/>
      <c r="N808" s="40"/>
    </row>
    <row r="809">
      <c r="C809" s="43"/>
      <c r="D809" s="44"/>
      <c r="L809" s="40"/>
      <c r="M809" s="40"/>
      <c r="N809" s="40"/>
    </row>
    <row r="810">
      <c r="C810" s="43"/>
      <c r="D810" s="44"/>
      <c r="L810" s="40"/>
      <c r="M810" s="40"/>
      <c r="N810" s="40"/>
    </row>
    <row r="811">
      <c r="C811" s="43"/>
      <c r="D811" s="44"/>
      <c r="L811" s="40"/>
      <c r="M811" s="40"/>
      <c r="N811" s="40"/>
    </row>
    <row r="812">
      <c r="C812" s="43"/>
      <c r="D812" s="44"/>
      <c r="L812" s="40"/>
      <c r="M812" s="40"/>
      <c r="N812" s="40"/>
    </row>
    <row r="813">
      <c r="C813" s="43"/>
      <c r="D813" s="44"/>
      <c r="L813" s="40"/>
      <c r="M813" s="40"/>
      <c r="N813" s="40"/>
    </row>
    <row r="814">
      <c r="C814" s="43"/>
      <c r="D814" s="44"/>
      <c r="L814" s="40"/>
      <c r="M814" s="40"/>
      <c r="N814" s="40"/>
    </row>
    <row r="815">
      <c r="C815" s="43"/>
      <c r="D815" s="44"/>
      <c r="L815" s="40"/>
      <c r="M815" s="40"/>
      <c r="N815" s="40"/>
    </row>
    <row r="816">
      <c r="C816" s="43"/>
      <c r="D816" s="44"/>
      <c r="L816" s="40"/>
      <c r="M816" s="40"/>
      <c r="N816" s="40"/>
    </row>
    <row r="817">
      <c r="C817" s="43"/>
      <c r="D817" s="44"/>
      <c r="L817" s="40"/>
      <c r="M817" s="40"/>
      <c r="N817" s="40"/>
    </row>
    <row r="818">
      <c r="C818" s="43"/>
      <c r="D818" s="44"/>
      <c r="L818" s="40"/>
      <c r="M818" s="40"/>
      <c r="N818" s="40"/>
    </row>
    <row r="819">
      <c r="C819" s="43"/>
      <c r="D819" s="44"/>
      <c r="L819" s="40"/>
      <c r="M819" s="40"/>
      <c r="N819" s="40"/>
    </row>
    <row r="820">
      <c r="C820" s="43"/>
      <c r="D820" s="44"/>
      <c r="L820" s="40"/>
      <c r="M820" s="40"/>
      <c r="N820" s="40"/>
    </row>
    <row r="821">
      <c r="C821" s="43"/>
      <c r="D821" s="44"/>
      <c r="L821" s="40"/>
      <c r="M821" s="40"/>
      <c r="N821" s="40"/>
    </row>
    <row r="822">
      <c r="C822" s="43"/>
      <c r="D822" s="44"/>
      <c r="L822" s="40"/>
      <c r="M822" s="40"/>
      <c r="N822" s="40"/>
    </row>
    <row r="823">
      <c r="C823" s="43"/>
      <c r="D823" s="44"/>
      <c r="L823" s="40"/>
      <c r="M823" s="40"/>
      <c r="N823" s="40"/>
    </row>
    <row r="824">
      <c r="C824" s="43"/>
      <c r="D824" s="44"/>
      <c r="L824" s="40"/>
      <c r="M824" s="40"/>
      <c r="N824" s="40"/>
    </row>
    <row r="825">
      <c r="C825" s="43"/>
      <c r="D825" s="44"/>
      <c r="L825" s="40"/>
      <c r="M825" s="40"/>
      <c r="N825" s="40"/>
    </row>
    <row r="826">
      <c r="C826" s="43"/>
      <c r="D826" s="44"/>
      <c r="L826" s="40"/>
      <c r="M826" s="40"/>
      <c r="N826" s="40"/>
    </row>
    <row r="827">
      <c r="C827" s="43"/>
      <c r="D827" s="44"/>
      <c r="L827" s="40"/>
      <c r="M827" s="40"/>
      <c r="N827" s="40"/>
    </row>
    <row r="828">
      <c r="C828" s="43"/>
      <c r="D828" s="44"/>
      <c r="L828" s="40"/>
      <c r="M828" s="40"/>
      <c r="N828" s="40"/>
    </row>
    <row r="829">
      <c r="C829" s="43"/>
      <c r="D829" s="44"/>
      <c r="L829" s="40"/>
      <c r="M829" s="40"/>
      <c r="N829" s="40"/>
    </row>
    <row r="830">
      <c r="C830" s="43"/>
      <c r="D830" s="44"/>
      <c r="L830" s="40"/>
      <c r="M830" s="40"/>
      <c r="N830" s="40"/>
    </row>
    <row r="831">
      <c r="C831" s="43"/>
      <c r="D831" s="44"/>
      <c r="L831" s="40"/>
      <c r="M831" s="40"/>
      <c r="N831" s="40"/>
    </row>
    <row r="832">
      <c r="C832" s="43"/>
      <c r="D832" s="44"/>
      <c r="L832" s="40"/>
      <c r="M832" s="40"/>
      <c r="N832" s="40"/>
    </row>
    <row r="833">
      <c r="C833" s="43"/>
      <c r="D833" s="44"/>
      <c r="L833" s="40"/>
      <c r="M833" s="40"/>
      <c r="N833" s="40"/>
    </row>
    <row r="834">
      <c r="C834" s="43"/>
      <c r="D834" s="44"/>
      <c r="L834" s="40"/>
      <c r="M834" s="40"/>
      <c r="N834" s="40"/>
    </row>
    <row r="835">
      <c r="C835" s="43"/>
      <c r="D835" s="44"/>
      <c r="L835" s="40"/>
      <c r="M835" s="40"/>
      <c r="N835" s="40"/>
    </row>
    <row r="836">
      <c r="C836" s="43"/>
      <c r="D836" s="44"/>
      <c r="L836" s="40"/>
      <c r="M836" s="40"/>
      <c r="N836" s="40"/>
    </row>
    <row r="837">
      <c r="C837" s="43"/>
      <c r="D837" s="44"/>
      <c r="L837" s="40"/>
      <c r="M837" s="40"/>
      <c r="N837" s="40"/>
    </row>
    <row r="838">
      <c r="C838" s="43"/>
      <c r="D838" s="44"/>
      <c r="L838" s="40"/>
      <c r="M838" s="40"/>
      <c r="N838" s="40"/>
    </row>
    <row r="839">
      <c r="C839" s="43"/>
      <c r="D839" s="44"/>
      <c r="L839" s="40"/>
      <c r="M839" s="40"/>
      <c r="N839" s="40"/>
    </row>
    <row r="840">
      <c r="C840" s="43"/>
      <c r="D840" s="44"/>
      <c r="L840" s="40"/>
      <c r="M840" s="40"/>
      <c r="N840" s="40"/>
    </row>
    <row r="841">
      <c r="C841" s="43"/>
      <c r="D841" s="44"/>
      <c r="L841" s="40"/>
      <c r="M841" s="40"/>
      <c r="N841" s="40"/>
    </row>
    <row r="842">
      <c r="C842" s="43"/>
      <c r="D842" s="44"/>
      <c r="L842" s="40"/>
      <c r="M842" s="40"/>
      <c r="N842" s="40"/>
    </row>
    <row r="843">
      <c r="C843" s="43"/>
      <c r="D843" s="44"/>
      <c r="L843" s="40"/>
      <c r="M843" s="40"/>
      <c r="N843" s="40"/>
    </row>
    <row r="844">
      <c r="C844" s="43"/>
      <c r="D844" s="44"/>
      <c r="L844" s="40"/>
      <c r="M844" s="40"/>
      <c r="N844" s="40"/>
    </row>
    <row r="845">
      <c r="C845" s="43"/>
      <c r="D845" s="44"/>
      <c r="L845" s="40"/>
      <c r="M845" s="40"/>
      <c r="N845" s="40"/>
    </row>
    <row r="846">
      <c r="C846" s="43"/>
      <c r="D846" s="44"/>
      <c r="L846" s="40"/>
      <c r="M846" s="40"/>
      <c r="N846" s="40"/>
    </row>
    <row r="847">
      <c r="C847" s="43"/>
      <c r="D847" s="44"/>
      <c r="L847" s="40"/>
      <c r="M847" s="40"/>
      <c r="N847" s="40"/>
    </row>
    <row r="848">
      <c r="C848" s="43"/>
      <c r="D848" s="44"/>
      <c r="L848" s="40"/>
      <c r="M848" s="40"/>
      <c r="N848" s="40"/>
    </row>
    <row r="849">
      <c r="C849" s="43"/>
      <c r="D849" s="44"/>
      <c r="L849" s="40"/>
      <c r="M849" s="40"/>
      <c r="N849" s="40"/>
    </row>
    <row r="850">
      <c r="C850" s="43"/>
      <c r="D850" s="44"/>
      <c r="L850" s="40"/>
      <c r="M850" s="40"/>
      <c r="N850" s="40"/>
    </row>
    <row r="851">
      <c r="C851" s="43"/>
      <c r="D851" s="44"/>
      <c r="L851" s="40"/>
      <c r="M851" s="40"/>
      <c r="N851" s="40"/>
    </row>
    <row r="852">
      <c r="C852" s="43"/>
      <c r="D852" s="44"/>
      <c r="L852" s="40"/>
      <c r="M852" s="40"/>
      <c r="N852" s="40"/>
    </row>
    <row r="853">
      <c r="C853" s="43"/>
      <c r="D853" s="44"/>
      <c r="L853" s="40"/>
      <c r="M853" s="40"/>
      <c r="N853" s="40"/>
    </row>
    <row r="854">
      <c r="C854" s="43"/>
      <c r="D854" s="44"/>
      <c r="L854" s="40"/>
      <c r="M854" s="40"/>
      <c r="N854" s="40"/>
    </row>
    <row r="855">
      <c r="C855" s="43"/>
      <c r="D855" s="44"/>
      <c r="L855" s="40"/>
      <c r="M855" s="40"/>
      <c r="N855" s="40"/>
    </row>
    <row r="856">
      <c r="C856" s="43"/>
      <c r="D856" s="44"/>
      <c r="L856" s="40"/>
      <c r="M856" s="40"/>
      <c r="N856" s="40"/>
    </row>
    <row r="857">
      <c r="C857" s="43"/>
      <c r="D857" s="44"/>
      <c r="L857" s="40"/>
      <c r="M857" s="40"/>
      <c r="N857" s="40"/>
    </row>
    <row r="858">
      <c r="C858" s="43"/>
      <c r="D858" s="44"/>
      <c r="L858" s="40"/>
      <c r="M858" s="40"/>
      <c r="N858" s="40"/>
    </row>
    <row r="859">
      <c r="C859" s="43"/>
      <c r="D859" s="44"/>
      <c r="L859" s="40"/>
      <c r="M859" s="40"/>
      <c r="N859" s="40"/>
    </row>
    <row r="860">
      <c r="C860" s="43"/>
      <c r="D860" s="44"/>
      <c r="L860" s="40"/>
      <c r="M860" s="40"/>
      <c r="N860" s="40"/>
    </row>
    <row r="861">
      <c r="C861" s="43"/>
      <c r="D861" s="44"/>
      <c r="L861" s="40"/>
      <c r="M861" s="40"/>
      <c r="N861" s="40"/>
    </row>
    <row r="862">
      <c r="C862" s="43"/>
      <c r="D862" s="44"/>
      <c r="L862" s="40"/>
      <c r="M862" s="40"/>
      <c r="N862" s="40"/>
    </row>
    <row r="863">
      <c r="C863" s="43"/>
      <c r="D863" s="44"/>
      <c r="L863" s="40"/>
      <c r="M863" s="40"/>
      <c r="N863" s="40"/>
    </row>
    <row r="864">
      <c r="C864" s="43"/>
      <c r="D864" s="44"/>
      <c r="L864" s="40"/>
      <c r="M864" s="40"/>
      <c r="N864" s="40"/>
    </row>
    <row r="865">
      <c r="C865" s="43"/>
      <c r="D865" s="44"/>
      <c r="L865" s="40"/>
      <c r="M865" s="40"/>
      <c r="N865" s="40"/>
    </row>
    <row r="866">
      <c r="C866" s="43"/>
      <c r="D866" s="44"/>
      <c r="L866" s="40"/>
      <c r="M866" s="40"/>
      <c r="N866" s="40"/>
    </row>
    <row r="867">
      <c r="C867" s="43"/>
      <c r="D867" s="44"/>
      <c r="L867" s="40"/>
      <c r="M867" s="40"/>
      <c r="N867" s="40"/>
    </row>
    <row r="868">
      <c r="C868" s="43"/>
      <c r="D868" s="44"/>
      <c r="L868" s="40"/>
      <c r="M868" s="40"/>
      <c r="N868" s="40"/>
    </row>
    <row r="869">
      <c r="C869" s="43"/>
      <c r="D869" s="44"/>
      <c r="L869" s="40"/>
      <c r="M869" s="40"/>
      <c r="N869" s="40"/>
    </row>
    <row r="870">
      <c r="C870" s="43"/>
      <c r="D870" s="44"/>
      <c r="L870" s="40"/>
      <c r="M870" s="40"/>
      <c r="N870" s="40"/>
    </row>
    <row r="871">
      <c r="C871" s="43"/>
      <c r="D871" s="44"/>
      <c r="L871" s="40"/>
      <c r="M871" s="40"/>
      <c r="N871" s="40"/>
    </row>
    <row r="872">
      <c r="C872" s="43"/>
      <c r="D872" s="44"/>
      <c r="L872" s="40"/>
      <c r="M872" s="40"/>
      <c r="N872" s="40"/>
    </row>
    <row r="873">
      <c r="C873" s="43"/>
      <c r="D873" s="44"/>
      <c r="L873" s="40"/>
      <c r="M873" s="40"/>
      <c r="N873" s="40"/>
    </row>
    <row r="874">
      <c r="C874" s="43"/>
      <c r="D874" s="44"/>
      <c r="L874" s="40"/>
      <c r="M874" s="40"/>
      <c r="N874" s="40"/>
    </row>
    <row r="875">
      <c r="C875" s="43"/>
      <c r="D875" s="44"/>
      <c r="L875" s="40"/>
      <c r="M875" s="40"/>
      <c r="N875" s="40"/>
    </row>
    <row r="876">
      <c r="C876" s="43"/>
      <c r="D876" s="44"/>
      <c r="L876" s="40"/>
      <c r="M876" s="40"/>
      <c r="N876" s="40"/>
    </row>
    <row r="877">
      <c r="C877" s="43"/>
      <c r="D877" s="44"/>
      <c r="L877" s="40"/>
      <c r="M877" s="40"/>
      <c r="N877" s="40"/>
    </row>
    <row r="878">
      <c r="C878" s="43"/>
      <c r="D878" s="44"/>
      <c r="L878" s="40"/>
      <c r="M878" s="40"/>
      <c r="N878" s="40"/>
    </row>
    <row r="879">
      <c r="C879" s="43"/>
      <c r="D879" s="44"/>
      <c r="L879" s="40"/>
      <c r="M879" s="40"/>
      <c r="N879" s="40"/>
    </row>
    <row r="880">
      <c r="C880" s="43"/>
      <c r="D880" s="44"/>
      <c r="L880" s="40"/>
      <c r="M880" s="40"/>
      <c r="N880" s="40"/>
    </row>
    <row r="881">
      <c r="C881" s="43"/>
      <c r="D881" s="44"/>
      <c r="L881" s="40"/>
      <c r="M881" s="40"/>
      <c r="N881" s="40"/>
    </row>
    <row r="882">
      <c r="C882" s="43"/>
      <c r="D882" s="44"/>
      <c r="L882" s="40"/>
      <c r="M882" s="40"/>
      <c r="N882" s="40"/>
    </row>
    <row r="883">
      <c r="C883" s="43"/>
      <c r="D883" s="44"/>
      <c r="L883" s="40"/>
      <c r="M883" s="40"/>
      <c r="N883" s="40"/>
    </row>
    <row r="884">
      <c r="C884" s="43"/>
      <c r="D884" s="44"/>
      <c r="L884" s="40"/>
      <c r="M884" s="40"/>
      <c r="N884" s="40"/>
    </row>
    <row r="885">
      <c r="C885" s="43"/>
      <c r="D885" s="44"/>
      <c r="L885" s="40"/>
      <c r="M885" s="40"/>
      <c r="N885" s="40"/>
    </row>
    <row r="886">
      <c r="C886" s="43"/>
      <c r="D886" s="44"/>
      <c r="L886" s="40"/>
      <c r="M886" s="40"/>
      <c r="N886" s="40"/>
    </row>
    <row r="887">
      <c r="C887" s="43"/>
      <c r="D887" s="44"/>
      <c r="L887" s="40"/>
      <c r="M887" s="40"/>
      <c r="N887" s="40"/>
    </row>
    <row r="888">
      <c r="C888" s="43"/>
      <c r="D888" s="44"/>
      <c r="L888" s="40"/>
      <c r="M888" s="40"/>
      <c r="N888" s="40"/>
    </row>
    <row r="889">
      <c r="C889" s="43"/>
      <c r="D889" s="44"/>
      <c r="L889" s="40"/>
      <c r="M889" s="40"/>
      <c r="N889" s="40"/>
    </row>
    <row r="890">
      <c r="C890" s="43"/>
      <c r="D890" s="44"/>
      <c r="L890" s="40"/>
      <c r="M890" s="40"/>
      <c r="N890" s="40"/>
    </row>
    <row r="891">
      <c r="C891" s="43"/>
      <c r="D891" s="44"/>
      <c r="L891" s="40"/>
      <c r="M891" s="40"/>
      <c r="N891" s="40"/>
    </row>
    <row r="892">
      <c r="C892" s="43"/>
      <c r="D892" s="44"/>
      <c r="L892" s="40"/>
      <c r="M892" s="40"/>
      <c r="N892" s="40"/>
    </row>
    <row r="893">
      <c r="C893" s="43"/>
      <c r="D893" s="44"/>
      <c r="L893" s="40"/>
      <c r="M893" s="40"/>
      <c r="N893" s="40"/>
    </row>
    <row r="894">
      <c r="C894" s="43"/>
      <c r="D894" s="44"/>
      <c r="L894" s="40"/>
      <c r="M894" s="40"/>
      <c r="N894" s="40"/>
    </row>
    <row r="895">
      <c r="C895" s="43"/>
      <c r="D895" s="44"/>
      <c r="L895" s="40"/>
      <c r="M895" s="40"/>
      <c r="N895" s="40"/>
    </row>
    <row r="896">
      <c r="C896" s="43"/>
      <c r="D896" s="44"/>
      <c r="L896" s="40"/>
      <c r="M896" s="40"/>
      <c r="N896" s="40"/>
    </row>
    <row r="897">
      <c r="C897" s="43"/>
      <c r="D897" s="44"/>
      <c r="L897" s="40"/>
      <c r="M897" s="40"/>
      <c r="N897" s="40"/>
    </row>
    <row r="898">
      <c r="C898" s="43"/>
      <c r="D898" s="44"/>
      <c r="L898" s="40"/>
      <c r="M898" s="40"/>
      <c r="N898" s="40"/>
    </row>
    <row r="899">
      <c r="C899" s="43"/>
      <c r="D899" s="44"/>
      <c r="L899" s="40"/>
      <c r="M899" s="40"/>
      <c r="N899" s="40"/>
    </row>
    <row r="900">
      <c r="C900" s="43"/>
      <c r="D900" s="44"/>
      <c r="L900" s="40"/>
      <c r="M900" s="40"/>
      <c r="N900" s="40"/>
    </row>
    <row r="901">
      <c r="C901" s="43"/>
      <c r="D901" s="44"/>
      <c r="L901" s="40"/>
      <c r="M901" s="40"/>
      <c r="N901" s="40"/>
    </row>
    <row r="902">
      <c r="C902" s="43"/>
      <c r="D902" s="44"/>
      <c r="L902" s="40"/>
      <c r="M902" s="40"/>
      <c r="N902" s="40"/>
    </row>
    <row r="903">
      <c r="C903" s="43"/>
      <c r="D903" s="44"/>
      <c r="L903" s="40"/>
      <c r="M903" s="40"/>
      <c r="N903" s="40"/>
    </row>
    <row r="904">
      <c r="C904" s="43"/>
      <c r="D904" s="44"/>
      <c r="L904" s="40"/>
      <c r="M904" s="40"/>
      <c r="N904" s="40"/>
    </row>
    <row r="905">
      <c r="C905" s="43"/>
      <c r="D905" s="44"/>
      <c r="L905" s="40"/>
      <c r="M905" s="40"/>
      <c r="N905" s="40"/>
    </row>
    <row r="906">
      <c r="C906" s="43"/>
      <c r="D906" s="44"/>
      <c r="L906" s="40"/>
      <c r="M906" s="40"/>
      <c r="N906" s="40"/>
    </row>
    <row r="907">
      <c r="C907" s="43"/>
      <c r="D907" s="44"/>
      <c r="L907" s="40"/>
      <c r="M907" s="40"/>
      <c r="N907" s="40"/>
    </row>
    <row r="908">
      <c r="C908" s="43"/>
      <c r="D908" s="44"/>
      <c r="L908" s="40"/>
      <c r="M908" s="40"/>
      <c r="N908" s="40"/>
    </row>
    <row r="909">
      <c r="C909" s="43"/>
      <c r="D909" s="44"/>
      <c r="L909" s="40"/>
      <c r="M909" s="40"/>
      <c r="N909" s="40"/>
    </row>
    <row r="910">
      <c r="C910" s="43"/>
      <c r="D910" s="44"/>
      <c r="L910" s="40"/>
      <c r="M910" s="40"/>
      <c r="N910" s="40"/>
    </row>
    <row r="911">
      <c r="C911" s="43"/>
      <c r="D911" s="44"/>
      <c r="L911" s="40"/>
      <c r="M911" s="40"/>
      <c r="N911" s="40"/>
    </row>
    <row r="912">
      <c r="C912" s="43"/>
      <c r="D912" s="44"/>
      <c r="L912" s="40"/>
      <c r="M912" s="40"/>
      <c r="N912" s="40"/>
    </row>
    <row r="913">
      <c r="C913" s="43"/>
      <c r="D913" s="44"/>
      <c r="L913" s="40"/>
      <c r="M913" s="40"/>
      <c r="N913" s="40"/>
    </row>
    <row r="914">
      <c r="C914" s="43"/>
      <c r="D914" s="44"/>
      <c r="L914" s="40"/>
      <c r="M914" s="40"/>
      <c r="N914" s="40"/>
    </row>
    <row r="915">
      <c r="C915" s="43"/>
      <c r="D915" s="44"/>
      <c r="L915" s="40"/>
      <c r="M915" s="40"/>
      <c r="N915" s="40"/>
    </row>
    <row r="916">
      <c r="C916" s="43"/>
      <c r="D916" s="44"/>
      <c r="L916" s="40"/>
      <c r="M916" s="40"/>
      <c r="N916" s="40"/>
    </row>
    <row r="917">
      <c r="C917" s="43"/>
      <c r="D917" s="44"/>
      <c r="L917" s="40"/>
      <c r="M917" s="40"/>
      <c r="N917" s="40"/>
    </row>
    <row r="918">
      <c r="C918" s="43"/>
      <c r="D918" s="44"/>
      <c r="L918" s="40"/>
      <c r="M918" s="40"/>
      <c r="N918" s="40"/>
    </row>
    <row r="919">
      <c r="C919" s="43"/>
      <c r="D919" s="44"/>
      <c r="L919" s="40"/>
      <c r="M919" s="40"/>
      <c r="N919" s="40"/>
    </row>
    <row r="920">
      <c r="C920" s="43"/>
      <c r="D920" s="44"/>
      <c r="L920" s="40"/>
      <c r="M920" s="40"/>
      <c r="N920" s="40"/>
    </row>
    <row r="921">
      <c r="C921" s="43"/>
      <c r="D921" s="44"/>
      <c r="L921" s="40"/>
      <c r="M921" s="40"/>
      <c r="N921" s="40"/>
    </row>
    <row r="922">
      <c r="C922" s="43"/>
      <c r="D922" s="44"/>
      <c r="L922" s="40"/>
      <c r="M922" s="40"/>
      <c r="N922" s="40"/>
    </row>
    <row r="923">
      <c r="C923" s="43"/>
      <c r="D923" s="44"/>
      <c r="L923" s="40"/>
      <c r="M923" s="40"/>
      <c r="N923" s="40"/>
    </row>
    <row r="924">
      <c r="C924" s="43"/>
      <c r="D924" s="44"/>
      <c r="L924" s="40"/>
      <c r="M924" s="40"/>
      <c r="N924" s="40"/>
    </row>
    <row r="925">
      <c r="C925" s="43"/>
      <c r="D925" s="44"/>
      <c r="L925" s="40"/>
      <c r="M925" s="40"/>
      <c r="N925" s="40"/>
    </row>
    <row r="926">
      <c r="C926" s="43"/>
      <c r="D926" s="44"/>
      <c r="L926" s="40"/>
      <c r="M926" s="40"/>
      <c r="N926" s="40"/>
    </row>
    <row r="927">
      <c r="C927" s="43"/>
      <c r="D927" s="44"/>
      <c r="L927" s="40"/>
      <c r="M927" s="40"/>
      <c r="N927" s="40"/>
    </row>
    <row r="928">
      <c r="C928" s="43"/>
      <c r="D928" s="44"/>
      <c r="L928" s="40"/>
      <c r="M928" s="40"/>
      <c r="N928" s="40"/>
    </row>
    <row r="929">
      <c r="C929" s="43"/>
      <c r="D929" s="44"/>
      <c r="L929" s="40"/>
      <c r="M929" s="40"/>
      <c r="N929" s="40"/>
    </row>
    <row r="930">
      <c r="C930" s="43"/>
      <c r="D930" s="44"/>
      <c r="L930" s="40"/>
      <c r="M930" s="40"/>
      <c r="N930" s="40"/>
    </row>
    <row r="931">
      <c r="C931" s="43"/>
      <c r="D931" s="44"/>
      <c r="L931" s="40"/>
      <c r="M931" s="40"/>
      <c r="N931" s="40"/>
    </row>
    <row r="932">
      <c r="C932" s="43"/>
      <c r="D932" s="44"/>
      <c r="L932" s="40"/>
      <c r="M932" s="40"/>
      <c r="N932" s="40"/>
    </row>
    <row r="933">
      <c r="C933" s="43"/>
      <c r="D933" s="44"/>
      <c r="L933" s="40"/>
      <c r="M933" s="40"/>
      <c r="N933" s="40"/>
    </row>
    <row r="934">
      <c r="C934" s="43"/>
      <c r="D934" s="44"/>
      <c r="L934" s="40"/>
      <c r="M934" s="40"/>
      <c r="N934" s="40"/>
    </row>
    <row r="935">
      <c r="C935" s="43"/>
      <c r="D935" s="44"/>
      <c r="L935" s="40"/>
      <c r="M935" s="40"/>
      <c r="N935" s="40"/>
    </row>
    <row r="936">
      <c r="C936" s="43"/>
      <c r="D936" s="44"/>
      <c r="L936" s="40"/>
      <c r="M936" s="40"/>
      <c r="N936" s="40"/>
    </row>
    <row r="937">
      <c r="C937" s="43"/>
      <c r="D937" s="44"/>
      <c r="L937" s="40"/>
      <c r="M937" s="40"/>
      <c r="N937" s="40"/>
    </row>
    <row r="938">
      <c r="C938" s="43"/>
      <c r="D938" s="44"/>
      <c r="L938" s="40"/>
      <c r="M938" s="40"/>
      <c r="N938" s="40"/>
    </row>
    <row r="939">
      <c r="C939" s="43"/>
      <c r="D939" s="44"/>
      <c r="L939" s="40"/>
      <c r="M939" s="40"/>
      <c r="N939" s="40"/>
    </row>
    <row r="940">
      <c r="C940" s="43"/>
      <c r="D940" s="44"/>
      <c r="L940" s="40"/>
      <c r="M940" s="40"/>
      <c r="N940" s="40"/>
    </row>
    <row r="941">
      <c r="C941" s="43"/>
      <c r="D941" s="44"/>
      <c r="L941" s="40"/>
      <c r="M941" s="40"/>
      <c r="N941" s="40"/>
    </row>
    <row r="942">
      <c r="C942" s="43"/>
      <c r="D942" s="44"/>
      <c r="L942" s="40"/>
      <c r="M942" s="40"/>
      <c r="N942" s="40"/>
    </row>
    <row r="943">
      <c r="C943" s="43"/>
      <c r="D943" s="44"/>
      <c r="L943" s="40"/>
      <c r="M943" s="40"/>
      <c r="N943" s="40"/>
    </row>
    <row r="944">
      <c r="C944" s="43"/>
      <c r="D944" s="44"/>
      <c r="L944" s="40"/>
      <c r="M944" s="40"/>
      <c r="N944" s="40"/>
    </row>
    <row r="945">
      <c r="C945" s="43"/>
      <c r="D945" s="44"/>
      <c r="L945" s="40"/>
      <c r="M945" s="40"/>
      <c r="N945" s="40"/>
    </row>
    <row r="946">
      <c r="C946" s="43"/>
      <c r="D946" s="44"/>
      <c r="L946" s="40"/>
      <c r="M946" s="40"/>
      <c r="N946" s="40"/>
    </row>
    <row r="947">
      <c r="C947" s="43"/>
      <c r="D947" s="44"/>
      <c r="L947" s="40"/>
      <c r="M947" s="40"/>
      <c r="N947" s="40"/>
    </row>
    <row r="948">
      <c r="C948" s="43"/>
      <c r="D948" s="44"/>
      <c r="L948" s="40"/>
      <c r="M948" s="40"/>
      <c r="N948" s="40"/>
    </row>
    <row r="949">
      <c r="C949" s="43"/>
      <c r="D949" s="44"/>
      <c r="L949" s="40"/>
      <c r="M949" s="40"/>
      <c r="N949" s="40"/>
    </row>
    <row r="950">
      <c r="C950" s="43"/>
      <c r="D950" s="44"/>
      <c r="L950" s="40"/>
      <c r="M950" s="40"/>
      <c r="N950" s="40"/>
    </row>
    <row r="951">
      <c r="C951" s="43"/>
      <c r="D951" s="44"/>
      <c r="L951" s="40"/>
      <c r="M951" s="40"/>
      <c r="N951" s="40"/>
    </row>
    <row r="952">
      <c r="C952" s="43"/>
      <c r="D952" s="44"/>
      <c r="L952" s="40"/>
      <c r="M952" s="40"/>
      <c r="N952" s="40"/>
    </row>
    <row r="953">
      <c r="C953" s="43"/>
      <c r="D953" s="44"/>
      <c r="L953" s="40"/>
      <c r="M953" s="40"/>
      <c r="N953" s="40"/>
    </row>
    <row r="954">
      <c r="C954" s="43"/>
      <c r="D954" s="44"/>
      <c r="L954" s="40"/>
      <c r="M954" s="40"/>
      <c r="N954" s="40"/>
    </row>
    <row r="955">
      <c r="C955" s="43"/>
      <c r="D955" s="44"/>
      <c r="L955" s="40"/>
      <c r="M955" s="40"/>
      <c r="N955" s="40"/>
    </row>
    <row r="956">
      <c r="C956" s="43"/>
      <c r="D956" s="44"/>
      <c r="L956" s="40"/>
      <c r="M956" s="40"/>
      <c r="N956" s="40"/>
    </row>
    <row r="957">
      <c r="C957" s="43"/>
      <c r="D957" s="44"/>
      <c r="L957" s="40"/>
      <c r="M957" s="40"/>
      <c r="N957" s="40"/>
    </row>
    <row r="958">
      <c r="C958" s="43"/>
      <c r="D958" s="44"/>
      <c r="L958" s="40"/>
      <c r="M958" s="40"/>
      <c r="N958" s="40"/>
    </row>
    <row r="959">
      <c r="C959" s="43"/>
      <c r="D959" s="44"/>
      <c r="L959" s="40"/>
      <c r="M959" s="40"/>
      <c r="N959" s="40"/>
    </row>
    <row r="960">
      <c r="C960" s="43"/>
      <c r="D960" s="44"/>
      <c r="L960" s="40"/>
      <c r="M960" s="40"/>
      <c r="N960" s="40"/>
    </row>
    <row r="961">
      <c r="C961" s="43"/>
      <c r="D961" s="44"/>
      <c r="L961" s="40"/>
      <c r="M961" s="40"/>
      <c r="N961" s="40"/>
    </row>
    <row r="962">
      <c r="C962" s="43"/>
      <c r="D962" s="44"/>
      <c r="L962" s="40"/>
      <c r="M962" s="40"/>
      <c r="N962" s="40"/>
    </row>
    <row r="963">
      <c r="C963" s="43"/>
      <c r="D963" s="44"/>
      <c r="L963" s="40"/>
      <c r="M963" s="40"/>
      <c r="N963" s="40"/>
    </row>
    <row r="964">
      <c r="C964" s="43"/>
      <c r="D964" s="44"/>
      <c r="L964" s="40"/>
      <c r="M964" s="40"/>
      <c r="N964" s="40"/>
    </row>
    <row r="965">
      <c r="C965" s="43"/>
      <c r="D965" s="44"/>
      <c r="L965" s="40"/>
      <c r="M965" s="40"/>
      <c r="N965" s="40"/>
    </row>
    <row r="966">
      <c r="C966" s="43"/>
      <c r="D966" s="44"/>
      <c r="L966" s="40"/>
      <c r="M966" s="40"/>
      <c r="N966" s="40"/>
    </row>
    <row r="967">
      <c r="C967" s="43"/>
      <c r="D967" s="44"/>
      <c r="L967" s="40"/>
      <c r="M967" s="40"/>
      <c r="N967" s="40"/>
    </row>
    <row r="968">
      <c r="C968" s="43"/>
      <c r="D968" s="44"/>
      <c r="L968" s="40"/>
      <c r="M968" s="40"/>
      <c r="N968" s="40"/>
    </row>
    <row r="969">
      <c r="C969" s="43"/>
      <c r="D969" s="44"/>
      <c r="L969" s="40"/>
      <c r="M969" s="40"/>
      <c r="N969" s="40"/>
    </row>
    <row r="970">
      <c r="C970" s="43"/>
      <c r="D970" s="44"/>
      <c r="L970" s="40"/>
      <c r="M970" s="40"/>
      <c r="N970" s="40"/>
    </row>
    <row r="971">
      <c r="C971" s="43"/>
      <c r="D971" s="44"/>
      <c r="L971" s="40"/>
      <c r="M971" s="40"/>
      <c r="N971" s="40"/>
    </row>
    <row r="972">
      <c r="C972" s="43"/>
      <c r="D972" s="44"/>
      <c r="L972" s="40"/>
      <c r="M972" s="40"/>
      <c r="N972" s="40"/>
    </row>
    <row r="973">
      <c r="C973" s="43"/>
      <c r="D973" s="44"/>
      <c r="L973" s="40"/>
      <c r="M973" s="40"/>
      <c r="N973" s="40"/>
    </row>
    <row r="974">
      <c r="C974" s="43"/>
      <c r="D974" s="44"/>
      <c r="L974" s="40"/>
      <c r="M974" s="40"/>
      <c r="N974" s="40"/>
    </row>
    <row r="975">
      <c r="C975" s="43"/>
      <c r="D975" s="44"/>
      <c r="L975" s="40"/>
      <c r="M975" s="40"/>
      <c r="N975" s="40"/>
    </row>
    <row r="976">
      <c r="C976" s="43"/>
      <c r="D976" s="44"/>
      <c r="L976" s="40"/>
      <c r="M976" s="40"/>
      <c r="N976" s="40"/>
    </row>
    <row r="977">
      <c r="C977" s="43"/>
      <c r="D977" s="44"/>
      <c r="L977" s="40"/>
      <c r="M977" s="40"/>
      <c r="N977" s="40"/>
    </row>
    <row r="978">
      <c r="C978" s="43"/>
      <c r="D978" s="44"/>
      <c r="L978" s="40"/>
      <c r="M978" s="40"/>
      <c r="N978" s="40"/>
    </row>
    <row r="979">
      <c r="C979" s="43"/>
      <c r="D979" s="44"/>
      <c r="L979" s="40"/>
      <c r="M979" s="40"/>
      <c r="N979" s="40"/>
    </row>
    <row r="980">
      <c r="C980" s="43"/>
      <c r="D980" s="44"/>
      <c r="L980" s="40"/>
      <c r="M980" s="40"/>
      <c r="N980" s="40"/>
    </row>
    <row r="981">
      <c r="C981" s="43"/>
      <c r="D981" s="44"/>
      <c r="L981" s="40"/>
      <c r="M981" s="40"/>
      <c r="N981" s="40"/>
    </row>
    <row r="982">
      <c r="C982" s="43"/>
      <c r="D982" s="44"/>
      <c r="L982" s="40"/>
      <c r="M982" s="40"/>
      <c r="N982" s="40"/>
    </row>
    <row r="983">
      <c r="C983" s="43"/>
      <c r="D983" s="44"/>
      <c r="L983" s="40"/>
      <c r="M983" s="40"/>
      <c r="N983" s="40"/>
    </row>
    <row r="984">
      <c r="C984" s="43"/>
      <c r="D984" s="44"/>
      <c r="L984" s="40"/>
      <c r="M984" s="40"/>
      <c r="N984" s="40"/>
    </row>
    <row r="985">
      <c r="C985" s="43"/>
      <c r="D985" s="44"/>
      <c r="L985" s="40"/>
      <c r="M985" s="40"/>
      <c r="N985" s="40"/>
    </row>
    <row r="986">
      <c r="C986" s="43"/>
      <c r="D986" s="44"/>
      <c r="L986" s="40"/>
      <c r="M986" s="40"/>
      <c r="N986" s="40"/>
    </row>
    <row r="987">
      <c r="C987" s="43"/>
      <c r="D987" s="44"/>
      <c r="L987" s="40"/>
      <c r="M987" s="40"/>
      <c r="N987" s="40"/>
    </row>
    <row r="988">
      <c r="C988" s="43"/>
      <c r="D988" s="44"/>
      <c r="L988" s="40"/>
      <c r="M988" s="40"/>
      <c r="N988" s="40"/>
    </row>
    <row r="989">
      <c r="C989" s="43"/>
      <c r="D989" s="44"/>
      <c r="L989" s="40"/>
      <c r="M989" s="40"/>
      <c r="N989" s="40"/>
    </row>
    <row r="990">
      <c r="C990" s="43"/>
      <c r="D990" s="44"/>
      <c r="L990" s="40"/>
      <c r="M990" s="40"/>
      <c r="N990" s="40"/>
    </row>
    <row r="991">
      <c r="C991" s="43"/>
      <c r="D991" s="44"/>
      <c r="L991" s="40"/>
      <c r="M991" s="40"/>
      <c r="N991" s="40"/>
    </row>
    <row r="992">
      <c r="C992" s="43"/>
      <c r="D992" s="44"/>
      <c r="L992" s="40"/>
      <c r="M992" s="40"/>
      <c r="N992" s="40"/>
    </row>
    <row r="993">
      <c r="C993" s="43"/>
      <c r="D993" s="44"/>
      <c r="L993" s="40"/>
      <c r="M993" s="40"/>
      <c r="N993" s="40"/>
    </row>
    <row r="994">
      <c r="C994" s="43"/>
      <c r="D994" s="44"/>
      <c r="L994" s="40"/>
      <c r="M994" s="40"/>
      <c r="N994" s="40"/>
    </row>
    <row r="995">
      <c r="C995" s="43"/>
      <c r="D995" s="44"/>
      <c r="L995" s="40"/>
      <c r="M995" s="40"/>
      <c r="N995" s="40"/>
    </row>
    <row r="996">
      <c r="C996" s="43"/>
      <c r="D996" s="44"/>
      <c r="L996" s="40"/>
      <c r="M996" s="40"/>
      <c r="N996" s="40"/>
    </row>
    <row r="997">
      <c r="C997" s="43"/>
      <c r="D997" s="44"/>
      <c r="L997" s="40"/>
      <c r="M997" s="40"/>
      <c r="N997" s="40"/>
    </row>
    <row r="998">
      <c r="C998" s="43"/>
      <c r="D998" s="44"/>
      <c r="L998" s="40"/>
      <c r="M998" s="40"/>
      <c r="N998" s="40"/>
    </row>
    <row r="999">
      <c r="C999" s="43"/>
      <c r="D999" s="44"/>
      <c r="L999" s="40"/>
      <c r="M999" s="40"/>
      <c r="N999" s="40"/>
    </row>
    <row r="1000">
      <c r="C1000" s="43"/>
      <c r="D1000" s="44"/>
      <c r="L1000" s="40"/>
      <c r="M1000" s="40"/>
      <c r="N1000" s="40"/>
    </row>
    <row r="1001">
      <c r="C1001" s="43"/>
      <c r="D1001" s="44"/>
      <c r="L1001" s="40"/>
      <c r="M1001" s="40"/>
      <c r="N1001" s="40"/>
    </row>
    <row r="1002">
      <c r="C1002" s="43"/>
      <c r="D1002" s="44"/>
      <c r="L1002" s="40"/>
      <c r="M1002" s="40"/>
      <c r="N1002" s="40"/>
    </row>
  </sheetData>
  <mergeCells count="1">
    <mergeCell ref="D3:J3"/>
  </mergeCells>
  <hyperlinks>
    <hyperlink r:id="rId2" ref="L4"/>
    <hyperlink r:id="rId3" ref="M4"/>
    <hyperlink r:id="rId4" ref="N4"/>
  </hyperlin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8.71"/>
    <col customWidth="1" min="3" max="3" width="10.43"/>
    <col customWidth="1" min="4" max="14" width="7.29"/>
    <col customWidth="1" min="15" max="15" width="35.29"/>
  </cols>
  <sheetData>
    <row r="1">
      <c r="A1" s="1"/>
      <c r="B1" s="2" t="s">
        <v>0</v>
      </c>
      <c r="C1" s="3">
        <f>COUNTIF(B4:B1012,"?*")</f>
        <v>22</v>
      </c>
      <c r="D1" s="3">
        <f>COUNTIF(D4:N1012,"?*")</f>
        <v>54</v>
      </c>
      <c r="E1" s="4">
        <f>C1+D1</f>
        <v>76</v>
      </c>
      <c r="F1" s="5"/>
      <c r="G1" s="5"/>
      <c r="H1" s="5"/>
      <c r="I1" s="5"/>
      <c r="J1" s="5"/>
      <c r="K1" s="5"/>
      <c r="L1" s="5"/>
      <c r="M1" s="5"/>
      <c r="N1" s="5"/>
      <c r="O1" s="6"/>
      <c r="P1" s="6"/>
      <c r="Q1" s="6"/>
      <c r="R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6"/>
      <c r="Q2" s="6"/>
      <c r="R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4"/>
      <c r="K3" s="14"/>
      <c r="L3" s="15"/>
      <c r="M3" s="18"/>
      <c r="N3" s="18"/>
      <c r="O3" s="16" t="s">
        <v>6</v>
      </c>
    </row>
    <row r="4">
      <c r="A4" s="16">
        <v>70.0</v>
      </c>
      <c r="B4" s="19" t="str">
        <f>HYPERLINK("https://zxi.mytechroad.com/blog/dynamic-programming/leetcode-70-climbing-stairs/","Climbing Stairs")</f>
        <v>Climbing Stairs</v>
      </c>
      <c r="C4" s="12" t="s">
        <v>11</v>
      </c>
      <c r="D4" s="21" t="str">
        <f>HYPERLINK("https://leetcode.com/problems/min-cost-climbing-stairs","746")</f>
        <v>746</v>
      </c>
      <c r="E4" s="23" t="str">
        <f>HYPERLINK("https://zxi.mytechroad.com/blog/dynamic-programming/leetcode-1137-n-th-tribonacci-number/","1137")</f>
        <v>1137</v>
      </c>
      <c r="F4" s="24"/>
      <c r="G4" s="24"/>
      <c r="H4" s="24"/>
      <c r="I4" s="24"/>
      <c r="J4" s="24"/>
      <c r="K4" s="24"/>
      <c r="L4" s="24"/>
      <c r="M4" s="24"/>
      <c r="N4" s="24"/>
      <c r="O4" s="26" t="s">
        <v>13</v>
      </c>
    </row>
    <row r="5">
      <c r="A5" s="16">
        <v>303.0</v>
      </c>
      <c r="B5" s="19" t="str">
        <f>HYPERLINK("https://leetcode.com/problems/range-sum-query-immutable","Range Sum Query - Immutable")</f>
        <v>Range Sum Query - Immutable</v>
      </c>
      <c r="C5" s="12" t="s">
        <v>11</v>
      </c>
      <c r="D5" s="22" t="str">
        <f>HYPERLINK("https://zxi.mytechroad.com/blog/dynamic-programming/leetcode-1218-longest-arithmetic-subsequence-of-given-difference/","1218")</f>
        <v>1218</v>
      </c>
      <c r="E5" s="28"/>
      <c r="F5" s="28"/>
      <c r="G5" s="29"/>
      <c r="H5" s="28"/>
      <c r="I5" s="28"/>
      <c r="J5" s="24"/>
      <c r="K5" s="24"/>
      <c r="L5" s="24"/>
      <c r="M5" s="24"/>
      <c r="N5" s="24"/>
      <c r="O5" s="31"/>
    </row>
    <row r="6">
      <c r="A6" s="16">
        <v>53.0</v>
      </c>
      <c r="B6" s="19" t="str">
        <f>HYPERLINK("https://leetcode.com/problems/maximum-subarray","Maximum Subarray")</f>
        <v>Maximum Subarray</v>
      </c>
      <c r="C6" s="12" t="s">
        <v>12</v>
      </c>
      <c r="D6" s="21" t="str">
        <f>HYPERLINK("https://leetcode.com/problems/best-time-to-buy-and-sell-stock/","121")</f>
        <v>121</v>
      </c>
      <c r="E6" s="28"/>
      <c r="F6" s="28"/>
      <c r="G6" s="29"/>
      <c r="H6" s="28"/>
      <c r="I6" s="28"/>
      <c r="J6" s="24"/>
      <c r="K6" s="24"/>
      <c r="L6" s="24"/>
      <c r="M6" s="24"/>
      <c r="N6" s="24"/>
      <c r="O6" s="33"/>
    </row>
    <row r="7">
      <c r="A7" s="16">
        <v>198.0</v>
      </c>
      <c r="B7" s="19" t="str">
        <f>HYPERLINK("https://leetcode.com/problems/house-robber/","House Robber")</f>
        <v>House Robber</v>
      </c>
      <c r="C7" s="12" t="s">
        <v>10</v>
      </c>
      <c r="D7" s="22" t="str">
        <f>HYPERLINK("https://leetcode.com/problems/house-robber-ii/","213")</f>
        <v>213</v>
      </c>
      <c r="E7" s="20" t="str">
        <f>HYPERLINK("https://leetcode.com/problems/best-time-to-buy-and-sell-stock-with-cooldown/","309")</f>
        <v>309</v>
      </c>
      <c r="F7" s="20" t="str">
        <f>HYPERLINK("https://leetcode.com/problems/delete-and-earn/","740")</f>
        <v>740</v>
      </c>
      <c r="G7" s="20" t="str">
        <f>HYPERLINK("https://leetcode.com/problems/domino-and-tromino-tiling/","790")</f>
        <v>790</v>
      </c>
      <c r="H7" s="20" t="str">
        <f>HYPERLINK("https://leetcode.com/problems/minimum-swaps-to-make-sequences-increasing/","801")</f>
        <v>801</v>
      </c>
      <c r="I7" s="24"/>
      <c r="J7" s="24"/>
      <c r="K7" s="24"/>
      <c r="L7" s="24"/>
      <c r="M7" s="24"/>
      <c r="N7" s="24"/>
      <c r="O7" s="16" t="s">
        <v>24</v>
      </c>
    </row>
    <row r="8">
      <c r="A8" s="16">
        <v>139.0</v>
      </c>
      <c r="B8" s="19" t="str">
        <f>HYPERLINK("https://leetcode.com/problems/word-break","Word Break")</f>
        <v>Word Break</v>
      </c>
      <c r="C8" s="12" t="s">
        <v>10</v>
      </c>
      <c r="D8" s="36" t="str">
        <f>HYPERLINK("https://leetcode.com/problems/word-break-ii","140")</f>
        <v>140</v>
      </c>
      <c r="E8" s="32" t="str">
        <f>HYPERLINK("https://leetcode.com/problems/race-car/","818")</f>
        <v>818</v>
      </c>
      <c r="F8" s="24"/>
      <c r="G8" s="24"/>
      <c r="H8" s="24"/>
      <c r="I8" s="24"/>
      <c r="J8" s="24"/>
      <c r="K8" s="24"/>
      <c r="L8" s="24"/>
      <c r="M8" s="24"/>
      <c r="N8" s="24"/>
      <c r="O8" s="26" t="s">
        <v>28</v>
      </c>
    </row>
    <row r="9">
      <c r="A9" s="16">
        <v>300.0</v>
      </c>
      <c r="B9" s="19" t="str">
        <f>HYPERLINK("https://leetcode.com/problems/longest-increasing-subsequence/","Longest Increasing Subsequence")</f>
        <v>Longest Increasing Subsequence</v>
      </c>
      <c r="C9" s="12" t="s">
        <v>10</v>
      </c>
      <c r="D9" s="20" t="str">
        <f>HYPERLINK("https://leetcode.com/problems/number-of-longest-increasing-subsequence","673")</f>
        <v>673</v>
      </c>
      <c r="E9" s="20" t="str">
        <f>HYPERLINK("https://zxi.mytechroad.com/blog/leetcode/leetcode-weekly-contest-137/","1048")</f>
        <v>1048</v>
      </c>
      <c r="F9" s="28"/>
      <c r="G9" s="24"/>
      <c r="H9" s="24"/>
      <c r="I9" s="24"/>
      <c r="J9" s="24"/>
      <c r="K9" s="24"/>
      <c r="L9" s="24"/>
      <c r="M9" s="24"/>
      <c r="N9" s="24"/>
      <c r="O9" s="31"/>
    </row>
    <row r="10">
      <c r="A10" s="16">
        <v>96.0</v>
      </c>
      <c r="B10" s="19" t="str">
        <f>HYPERLINK("https://zxi.mytechroad.com/blog/dynamic-programming/leetcode-96-unique-binary-search-trees/","Unique Binary Search Trees")</f>
        <v>Unique Binary Search Trees</v>
      </c>
      <c r="C10" s="12" t="s">
        <v>10</v>
      </c>
      <c r="D10" s="28"/>
      <c r="E10" s="28"/>
      <c r="F10" s="28"/>
      <c r="G10" s="28"/>
      <c r="H10" s="28"/>
      <c r="I10" s="29"/>
      <c r="J10" s="24"/>
      <c r="K10" s="24"/>
      <c r="L10" s="24"/>
      <c r="M10" s="24"/>
      <c r="N10" s="24"/>
      <c r="O10" s="33"/>
    </row>
    <row r="11">
      <c r="A11" s="16">
        <v>1105.0</v>
      </c>
      <c r="B11" s="19" t="str">
        <f>HYPERLINK("https://zxi.mytechroad.com/blog/dynamic-programming/leetcode-1105-filling-bookcase-shelves/","Filling Bookcase Shelves")</f>
        <v>Filling Bookcase Shelves</v>
      </c>
      <c r="C11" s="12" t="s">
        <v>10</v>
      </c>
      <c r="D11" s="28"/>
      <c r="E11" s="28"/>
      <c r="F11" s="28"/>
      <c r="G11" s="28"/>
      <c r="H11" s="28"/>
      <c r="I11" s="29"/>
      <c r="J11" s="24"/>
      <c r="K11" s="24"/>
      <c r="L11" s="24"/>
      <c r="M11" s="24"/>
      <c r="N11" s="24"/>
      <c r="O11" s="45" t="s">
        <v>31</v>
      </c>
    </row>
    <row r="12">
      <c r="A12" s="16">
        <v>72.0</v>
      </c>
      <c r="B12" s="19" t="str">
        <f>HYPERLINK("https://leetcode.com/problems/edit-distance","Edit Distance")</f>
        <v>Edit Distance</v>
      </c>
      <c r="C12" s="12" t="s">
        <v>10</v>
      </c>
      <c r="D12" s="32" t="str">
        <f>HYPERLINK("https://leetcode.com/problems/regular-expression-matching","10")</f>
        <v>10</v>
      </c>
      <c r="E12" s="32" t="str">
        <f>HYPERLINK("https://leetcode.com/problems/wildcard-matching/","44")</f>
        <v>44</v>
      </c>
      <c r="F12" s="32" t="str">
        <f>HYPERLINK("https://leetcode.com/problems/interleaving-string","97")</f>
        <v>97</v>
      </c>
      <c r="G12" s="32" t="str">
        <f>HYPERLINK("https://leetcode.com/problems/distinct-subsequences/","115")</f>
        <v>115</v>
      </c>
      <c r="H12" s="20" t="str">
        <f>HYPERLINK("https://leetcode.com/problems/delete-operation-for-two-strings/","583")</f>
        <v>583</v>
      </c>
      <c r="I12" s="22" t="str">
        <f>HYPERLINK("https://leetcode.com/problems/minimum-ascii-delete-sum-for-two-strings","712")</f>
        <v>712</v>
      </c>
      <c r="J12" s="32" t="str">
        <f>HYPERLINK("https://zxi.mytechroad.com/blog/dynamic-programming/leetcode-1187-make-array-strictly-increasing/","1187")</f>
        <v>1187</v>
      </c>
      <c r="K12" s="20" t="str">
        <f>HYPERLINK("https://zxi.mytechroad.com/blog/dynamic-programming/leetcode-1143-longest-common-subsequence/","1143")</f>
        <v>1143</v>
      </c>
      <c r="L12" s="32" t="str">
        <f>HYPERLINK("https://zxi.mytechroad.com/blog/dynamic-programming/leetcode-1092-shortest-common-supersequence/","1092")</f>
        <v>1092</v>
      </c>
      <c r="M12" s="20" t="str">
        <f>HYPERLINK("https://zxi.mytechroad.com/blog/dynamic-programming/leetcode-718-maximum-length-of-repeated-subarray/","718")</f>
        <v>718</v>
      </c>
      <c r="N12" s="28"/>
      <c r="O12" s="16" t="s">
        <v>33</v>
      </c>
    </row>
    <row r="13">
      <c r="A13" s="16">
        <v>322.0</v>
      </c>
      <c r="B13" s="19" t="str">
        <f>HYPERLINK("https://leetcode.com/problems/coin-change","Coin Change")</f>
        <v>Coin Change</v>
      </c>
      <c r="C13" s="12" t="s">
        <v>10</v>
      </c>
      <c r="D13" s="20" t="str">
        <f>HYPERLINK("https://leetcode.com/problems/combination-sum-iv/","377")</f>
        <v>377</v>
      </c>
      <c r="E13" s="20" t="str">
        <f>HYPERLINK("https://leetcode.com/problems/partition-equal-subset-sum/","416")</f>
        <v>416</v>
      </c>
      <c r="F13" s="20" t="str">
        <f>HYPERLINK("https://leetcode.com/problems/target-sum","494")</f>
        <v>494</v>
      </c>
      <c r="G13" s="24"/>
      <c r="H13" s="20" t="str">
        <f>HYPERLINK("https://zxi.mytechroad.com/blog/dynamic-programming/leetcode-1262-greatest-sum-divisible-by-three/","1262")</f>
        <v>1262</v>
      </c>
      <c r="I13" s="20" t="str">
        <f>HYPERLINK("https://zxi.mytechroad.com/blog/dynamic-programming/leetcode-1269-number-of-ways-to-stay-in-the-same-place-after-some-steps/","1269")</f>
        <v>1269</v>
      </c>
      <c r="J13" s="20" t="str">
        <f>HYPERLINK("https://zxi.mytechroad.com/blog/dynamic-programming/leetcode-1230-toss-strange-coins/","1230")</f>
        <v>1230</v>
      </c>
      <c r="K13" s="20" t="str">
        <f>HYPERLINK("https://zxi.mytechroad.com/blog/dynamic-programming/leetcode-1220-count-vowels-permutation/","1220")</f>
        <v>1220</v>
      </c>
      <c r="L13" s="20" t="str">
        <f>HYPERLINK("https://zxi.mytechroad.com/blog/leetcode/leetcode-weekly-contest-137/","1049")</f>
        <v>1049</v>
      </c>
      <c r="M13" s="20" t="str">
        <f>HYPERLINK("https://zxi.mytechroad.com/blog/dynamic-programming/leetcode-1043-partition-array-for-maximum-sum/","1043")</f>
        <v>1043</v>
      </c>
      <c r="N13" s="28"/>
      <c r="O13" s="16" t="s">
        <v>34</v>
      </c>
    </row>
    <row r="14">
      <c r="A14" s="16">
        <v>813.0</v>
      </c>
      <c r="B14" s="19" t="str">
        <f>HYPERLINK("https://leetcode.com/problems/largest-sum-of-averages/","Largest Sum of Averages")</f>
        <v>Largest Sum of Averages</v>
      </c>
      <c r="C14" s="12" t="s">
        <v>29</v>
      </c>
      <c r="D14" s="36" t="str">
        <f>HYPERLINK("https://zxi.mytechroad.com/blog/dynamic-programming/leetcode-1278-palindrome-partitioning-iii/","1278")</f>
        <v>1278</v>
      </c>
      <c r="E14" s="10"/>
      <c r="F14" s="24"/>
      <c r="G14" s="24"/>
      <c r="H14" s="24"/>
      <c r="I14" s="24"/>
      <c r="J14" s="10" t="s">
        <v>35</v>
      </c>
      <c r="K14" s="10"/>
      <c r="L14" s="10"/>
      <c r="M14" s="10"/>
      <c r="N14" s="10"/>
      <c r="O14" s="16" t="s">
        <v>36</v>
      </c>
    </row>
    <row r="15">
      <c r="A15" s="16">
        <v>312.0</v>
      </c>
      <c r="B15" s="19" t="str">
        <f>HYPERLINK("https://leetcode.com/problems/burst-balloons/","Burst Balloons")</f>
        <v>Burst Balloons</v>
      </c>
      <c r="C15" s="12" t="s">
        <v>29</v>
      </c>
      <c r="D15" s="36" t="str">
        <f>HYPERLINK("https://leetcode.com/problems/strange-printer/","664")</f>
        <v>664</v>
      </c>
      <c r="E15" s="20" t="str">
        <f>HYPERLINK("https://leetcode.com/problems/video-stitching/","1024")</f>
        <v>1024</v>
      </c>
      <c r="F15" s="20" t="str">
        <f>HYPERLINK("https://zxi.mytechroad.com/blog/leetcode/leetcode-weekly-contest-135-1037-1038-1039-1040/","1039")</f>
        <v>1039</v>
      </c>
      <c r="G15" s="20" t="str">
        <f>HYPERLINK("https://zxi.mytechroad.com/blog/recursion/leetcode-1140-stone-game-ii/","1140")</f>
        <v>1140</v>
      </c>
      <c r="H15" s="20" t="str">
        <f>HYPERLINK("https://zxi.mytechroad.com/blog/dynamic-programming/1130-minimum-cost-tree-from-leaf-values/","1130")</f>
        <v>1130</v>
      </c>
      <c r="I15" s="24"/>
      <c r="J15" s="24"/>
      <c r="K15" s="24"/>
      <c r="L15" s="24"/>
      <c r="M15" s="24"/>
      <c r="N15" s="24"/>
      <c r="O15" s="16" t="s">
        <v>37</v>
      </c>
    </row>
    <row r="16">
      <c r="A16" s="16">
        <v>741.0</v>
      </c>
      <c r="B16" s="19" t="str">
        <f>HYPERLINK("https://leetcode.com/problems/cherry-pickup/","Cherry Pickup")</f>
        <v>Cherry Pickup</v>
      </c>
      <c r="C16" s="12" t="s">
        <v>29</v>
      </c>
      <c r="D16" s="46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16" t="s">
        <v>38</v>
      </c>
    </row>
    <row r="17">
      <c r="A17" s="16">
        <v>546.0</v>
      </c>
      <c r="B17" s="19" t="str">
        <f>HYPERLINK("https://leetcode.com/problems/remove-boxes","Remove Boxes")</f>
        <v>Remove Boxes</v>
      </c>
      <c r="C17" s="12" t="s">
        <v>39</v>
      </c>
      <c r="D17" s="46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16" t="s">
        <v>40</v>
      </c>
    </row>
    <row r="18">
      <c r="A18" s="16">
        <v>943.0</v>
      </c>
      <c r="B18" s="19" t="str">
        <f>HYPERLINK("https://leetcode.com/problems/find-the-shortest-superstring/","Find the Shortest Superstring")</f>
        <v>Find the Shortest Superstring</v>
      </c>
      <c r="C18" s="12" t="s">
        <v>39</v>
      </c>
      <c r="D18" s="36" t="str">
        <f>HYPERLINK("https://leetcode.com/problems/unique-paths-iii/","980")</f>
        <v>980</v>
      </c>
      <c r="E18" s="32" t="str">
        <f>HYPERLINK("https://leetcode.com/problems/number-of-squareful-arrays/","996")</f>
        <v>996</v>
      </c>
      <c r="F18" s="32" t="str">
        <f>HYPERLINK("https://zxi.mytechroad.com/blog/dynamic-programming/leetcode-1125-smallest-sufficient-team/","1125")</f>
        <v>1125</v>
      </c>
      <c r="G18" s="24"/>
      <c r="H18" s="24"/>
      <c r="I18" s="24"/>
      <c r="J18" s="10"/>
      <c r="K18" s="10"/>
      <c r="L18" s="10"/>
      <c r="M18" s="10"/>
      <c r="N18" s="10"/>
      <c r="O18" s="16" t="s">
        <v>41</v>
      </c>
    </row>
    <row r="19">
      <c r="A19" s="16">
        <v>62.0</v>
      </c>
      <c r="B19" s="19" t="str">
        <f>HYPERLINK("https://leetcode.com/problems/unique-paths","Unique Paths")</f>
        <v>Unique Paths</v>
      </c>
      <c r="C19" s="12" t="s">
        <v>12</v>
      </c>
      <c r="D19" s="22" t="str">
        <f>HYPERLINK("https://leetcode.com/problems/unique-paths-ii","63")</f>
        <v>63</v>
      </c>
      <c r="E19" s="20" t="str">
        <f>HYPERLINK("https://leetcode.com/problems/minimum-path-sum","64")</f>
        <v>64</v>
      </c>
      <c r="F19" s="22" t="str">
        <f>HYPERLINK("https://leetcode.com/problems/triangle","120")</f>
        <v>120</v>
      </c>
      <c r="G19" s="32" t="str">
        <f>HYPERLINK("https://leetcode.com/problems/dungeon-game","174")</f>
        <v>174</v>
      </c>
      <c r="H19" s="32" t="str">
        <f>HYPERLINK("https://leetcode.com/problems/minimum-falling-path-sum/","931")</f>
        <v>931</v>
      </c>
      <c r="I19" s="32" t="str">
        <f>HYPERLINK("https://zxi.mytechroad.com/blog/searching/leetcode-1210-minimum-moves-to-reach-target-with-rotations/","1210")</f>
        <v>1210</v>
      </c>
      <c r="J19" s="24"/>
      <c r="K19" s="24"/>
      <c r="L19" s="24"/>
      <c r="M19" s="24"/>
      <c r="N19" s="24"/>
      <c r="O19" s="26" t="s">
        <v>42</v>
      </c>
    </row>
    <row r="20">
      <c r="A20" s="16">
        <v>85.0</v>
      </c>
      <c r="B20" s="19" t="str">
        <f>HYPERLINK("https://zxi.mytechroad.com/blog/dynamic-programming/leetcode-85-maximal-rectangle/","Maximal Rectangle")</f>
        <v>Maximal Rectangle</v>
      </c>
      <c r="C20" s="12" t="s">
        <v>10</v>
      </c>
      <c r="D20" s="22" t="str">
        <f>HYPERLINK("https://leetcode.com/problems/maximal-square/","221")</f>
        <v>221</v>
      </c>
      <c r="E20" s="47" t="str">
        <f>HYPERLINK("https://leetcode.com/problems/range-sum-query-2d-immutable","304")</f>
        <v>304</v>
      </c>
      <c r="F20" s="20" t="str">
        <f>HYPERLINK("https://zxi.mytechroad.com/blog/dynamic-programming/leetcode-1277-count-square-submatrices-with-all-ones/","1277")</f>
        <v>1277</v>
      </c>
      <c r="G20" s="24"/>
      <c r="H20" s="24"/>
      <c r="I20" s="24"/>
      <c r="J20" s="24"/>
      <c r="K20" s="24"/>
      <c r="L20" s="24"/>
      <c r="M20" s="24"/>
      <c r="N20" s="24"/>
      <c r="O20" s="33"/>
    </row>
    <row r="21">
      <c r="A21" s="16">
        <v>1139.0</v>
      </c>
      <c r="B21" s="19" t="str">
        <f>HYPERLINK("https://zxi.mytechroad.com/blog/dynamic-programming/leetcode-1139-largest-1-bordered-square/","Largest 1-Bordered Square")</f>
        <v>Largest 1-Bordered Square</v>
      </c>
      <c r="C21" s="12" t="s">
        <v>10</v>
      </c>
      <c r="D21" s="29"/>
      <c r="E21" s="28"/>
      <c r="F21" s="28"/>
      <c r="G21" s="24"/>
      <c r="H21" s="24"/>
      <c r="I21" s="24"/>
      <c r="J21" s="24"/>
      <c r="K21" s="24"/>
      <c r="L21" s="24"/>
      <c r="M21" s="24"/>
      <c r="N21" s="24"/>
      <c r="O21" s="45" t="s">
        <v>43</v>
      </c>
    </row>
    <row r="22">
      <c r="A22" s="16">
        <v>688.0</v>
      </c>
      <c r="B22" s="19" t="str">
        <f>HYPERLINK("https://leetcode.com/problems/knight-probability-in-chessboard/","Knight Probability in Chessboard")</f>
        <v>Knight Probability in Chessboard</v>
      </c>
      <c r="C22" s="12" t="s">
        <v>10</v>
      </c>
      <c r="D22" s="22" t="str">
        <f>HYPERLINK("https://leetcode.com/problems/out-of-boundary-paths/","576")</f>
        <v>576</v>
      </c>
      <c r="E22" s="20" t="str">
        <f>HYPERLINK("https://leetcode.com/problems/knight-dialer/","935")</f>
        <v>935</v>
      </c>
      <c r="F22" s="24"/>
      <c r="G22" s="24"/>
      <c r="H22" s="24"/>
      <c r="I22" s="24"/>
      <c r="J22" s="10"/>
      <c r="K22" s="10"/>
      <c r="L22" s="10"/>
      <c r="M22" s="10"/>
      <c r="N22" s="10"/>
      <c r="O22" s="16" t="s">
        <v>44</v>
      </c>
    </row>
    <row r="23">
      <c r="A23" s="16">
        <v>1223.0</v>
      </c>
      <c r="B23" s="19" t="str">
        <f>HYPERLINK("https://zxi.mytechroad.com/blog/dynamic-programming/leetcode-1223-dice-roll-simulation/","Dice Roll Simulation")</f>
        <v>Dice Roll Simulation</v>
      </c>
      <c r="C23" s="12" t="s">
        <v>29</v>
      </c>
      <c r="D23" s="48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16" t="s">
        <v>45</v>
      </c>
    </row>
    <row r="24">
      <c r="A24" s="16">
        <v>131.0</v>
      </c>
      <c r="B24" s="19" t="str">
        <f>HYPERLINK("https://zxi.mytechroad.com/blog/searching/leetcode-131-palindrome-partitioning/","Palindrome Partitioning")</f>
        <v>Palindrome Partitioning</v>
      </c>
      <c r="C24" s="12" t="s">
        <v>10</v>
      </c>
      <c r="D24" s="20" t="str">
        <f>HYPERLINK("https://zxi.mytechroad.com/blog/dynamic-programming/leetcode-89-gray-code/","89")</f>
        <v>89</v>
      </c>
      <c r="E24" s="10"/>
      <c r="F24" s="24"/>
      <c r="G24" s="24"/>
      <c r="H24" s="24"/>
      <c r="I24" s="24"/>
      <c r="J24" s="24"/>
      <c r="K24" s="24"/>
      <c r="L24" s="24"/>
      <c r="M24" s="24"/>
      <c r="N24" s="24"/>
      <c r="O24" s="16" t="s">
        <v>46</v>
      </c>
    </row>
    <row r="25">
      <c r="A25" s="6">
        <v>279.0</v>
      </c>
      <c r="B25" s="49" t="str">
        <f>HYPERLINK("https://zxi.mytechroad.com/blog/dynamic-programming/leetcode-279-perfect-squares/","Perfect Squares")</f>
        <v>Perfect Squares</v>
      </c>
      <c r="C25" s="12" t="s">
        <v>10</v>
      </c>
      <c r="F25" s="4"/>
      <c r="G25" s="4"/>
      <c r="H25" s="4"/>
      <c r="I25" s="4"/>
      <c r="J25" s="4"/>
      <c r="K25" s="4"/>
      <c r="L25" s="4"/>
      <c r="M25" s="4"/>
      <c r="N25" s="4"/>
      <c r="O25" s="16" t="s">
        <v>47</v>
      </c>
    </row>
    <row r="26">
      <c r="C26" s="43"/>
      <c r="D26" s="44"/>
    </row>
    <row r="27">
      <c r="C27" s="43"/>
      <c r="D27" s="44"/>
    </row>
    <row r="28">
      <c r="C28" s="43"/>
      <c r="D28" s="44"/>
    </row>
    <row r="29">
      <c r="C29" s="43"/>
      <c r="D29" s="44"/>
    </row>
    <row r="30">
      <c r="C30" s="43"/>
      <c r="D30" s="44"/>
    </row>
    <row r="31">
      <c r="C31" s="43"/>
      <c r="D31" s="44"/>
    </row>
    <row r="32">
      <c r="C32" s="43"/>
      <c r="D32" s="44"/>
    </row>
    <row r="33">
      <c r="C33" s="43"/>
      <c r="D33" s="44"/>
    </row>
    <row r="34">
      <c r="C34" s="43"/>
      <c r="D34" s="44"/>
    </row>
    <row r="35">
      <c r="C35" s="43"/>
      <c r="D35" s="44"/>
    </row>
    <row r="36">
      <c r="C36" s="43"/>
      <c r="D36" s="44"/>
    </row>
    <row r="37">
      <c r="C37" s="43"/>
      <c r="D37" s="44"/>
    </row>
    <row r="38">
      <c r="C38" s="43"/>
      <c r="D38" s="44"/>
    </row>
    <row r="39">
      <c r="C39" s="43"/>
      <c r="D39" s="44"/>
    </row>
    <row r="40">
      <c r="C40" s="43"/>
      <c r="D40" s="44"/>
    </row>
    <row r="41">
      <c r="C41" s="43"/>
      <c r="D41" s="44"/>
    </row>
    <row r="42">
      <c r="C42" s="43"/>
      <c r="D42" s="44"/>
    </row>
    <row r="43">
      <c r="C43" s="43"/>
      <c r="D43" s="44"/>
    </row>
    <row r="44">
      <c r="C44" s="43"/>
      <c r="D44" s="44"/>
    </row>
    <row r="45">
      <c r="C45" s="43"/>
      <c r="D45" s="44"/>
    </row>
    <row r="46">
      <c r="C46" s="43"/>
      <c r="D46" s="44"/>
    </row>
    <row r="47">
      <c r="C47" s="43"/>
      <c r="D47" s="44"/>
    </row>
    <row r="48">
      <c r="C48" s="43"/>
      <c r="D48" s="44"/>
    </row>
    <row r="49">
      <c r="C49" s="43"/>
      <c r="D49" s="44"/>
    </row>
    <row r="50">
      <c r="C50" s="43"/>
      <c r="D50" s="44"/>
    </row>
    <row r="51">
      <c r="C51" s="43"/>
      <c r="D51" s="44"/>
    </row>
    <row r="52">
      <c r="C52" s="43"/>
      <c r="D52" s="44"/>
    </row>
    <row r="53">
      <c r="C53" s="43"/>
      <c r="D53" s="44"/>
    </row>
    <row r="54">
      <c r="C54" s="43"/>
      <c r="D54" s="44"/>
    </row>
    <row r="55">
      <c r="C55" s="43"/>
      <c r="D55" s="44"/>
    </row>
    <row r="56">
      <c r="C56" s="43"/>
      <c r="D56" s="44"/>
    </row>
    <row r="57">
      <c r="C57" s="43"/>
      <c r="D57" s="44"/>
    </row>
    <row r="58">
      <c r="C58" s="43"/>
      <c r="D58" s="44"/>
    </row>
    <row r="59">
      <c r="C59" s="43"/>
      <c r="D59" s="44"/>
    </row>
    <row r="60">
      <c r="C60" s="43"/>
      <c r="D60" s="44"/>
    </row>
    <row r="61">
      <c r="C61" s="43"/>
      <c r="D61" s="44"/>
    </row>
    <row r="62">
      <c r="C62" s="43"/>
      <c r="D62" s="44"/>
    </row>
    <row r="63">
      <c r="C63" s="43"/>
      <c r="D63" s="44"/>
    </row>
    <row r="64">
      <c r="C64" s="43"/>
      <c r="D64" s="44"/>
    </row>
    <row r="65">
      <c r="C65" s="43"/>
      <c r="D65" s="44"/>
    </row>
    <row r="66">
      <c r="C66" s="43"/>
      <c r="D66" s="44"/>
    </row>
    <row r="67">
      <c r="C67" s="43"/>
      <c r="D67" s="44"/>
    </row>
    <row r="68">
      <c r="C68" s="43"/>
      <c r="D68" s="44"/>
    </row>
    <row r="69">
      <c r="C69" s="43"/>
      <c r="D69" s="44"/>
    </row>
    <row r="70">
      <c r="C70" s="43"/>
      <c r="D70" s="44"/>
    </row>
    <row r="71">
      <c r="C71" s="43"/>
      <c r="D71" s="44"/>
    </row>
    <row r="72">
      <c r="C72" s="43"/>
      <c r="D72" s="44"/>
    </row>
    <row r="73">
      <c r="C73" s="43"/>
      <c r="D73" s="44"/>
    </row>
    <row r="74">
      <c r="C74" s="43"/>
      <c r="D74" s="44"/>
    </row>
    <row r="75">
      <c r="C75" s="43"/>
      <c r="D75" s="44"/>
    </row>
    <row r="76">
      <c r="C76" s="43"/>
      <c r="D76" s="44"/>
    </row>
    <row r="77">
      <c r="C77" s="43"/>
      <c r="D77" s="44"/>
    </row>
    <row r="78">
      <c r="C78" s="43"/>
      <c r="D78" s="44"/>
    </row>
    <row r="79">
      <c r="C79" s="43"/>
      <c r="D79" s="44"/>
    </row>
    <row r="80">
      <c r="C80" s="43"/>
      <c r="D80" s="44"/>
    </row>
    <row r="81">
      <c r="C81" s="43"/>
      <c r="D81" s="44"/>
    </row>
    <row r="82">
      <c r="C82" s="43"/>
      <c r="D82" s="44"/>
    </row>
    <row r="83">
      <c r="C83" s="43"/>
      <c r="D83" s="44"/>
    </row>
    <row r="84">
      <c r="C84" s="43"/>
      <c r="D84" s="44"/>
    </row>
    <row r="85">
      <c r="C85" s="43"/>
      <c r="D85" s="44"/>
    </row>
    <row r="86">
      <c r="C86" s="43"/>
      <c r="D86" s="44"/>
    </row>
    <row r="87">
      <c r="C87" s="43"/>
      <c r="D87" s="44"/>
    </row>
    <row r="88">
      <c r="C88" s="43"/>
      <c r="D88" s="44"/>
    </row>
    <row r="89">
      <c r="C89" s="43"/>
      <c r="D89" s="44"/>
    </row>
    <row r="90">
      <c r="C90" s="43"/>
      <c r="D90" s="44"/>
    </row>
    <row r="91">
      <c r="C91" s="43"/>
      <c r="D91" s="44"/>
    </row>
    <row r="92">
      <c r="C92" s="43"/>
      <c r="D92" s="44"/>
    </row>
    <row r="93">
      <c r="C93" s="43"/>
      <c r="D93" s="44"/>
    </row>
    <row r="94">
      <c r="C94" s="43"/>
      <c r="D94" s="44"/>
    </row>
    <row r="95">
      <c r="C95" s="43"/>
      <c r="D95" s="44"/>
    </row>
    <row r="96">
      <c r="C96" s="43"/>
      <c r="D96" s="44"/>
    </row>
    <row r="97">
      <c r="C97" s="43"/>
      <c r="D97" s="44"/>
    </row>
    <row r="98">
      <c r="C98" s="43"/>
      <c r="D98" s="44"/>
    </row>
    <row r="99">
      <c r="C99" s="43"/>
      <c r="D99" s="44"/>
    </row>
    <row r="100">
      <c r="C100" s="43"/>
      <c r="D100" s="44"/>
    </row>
    <row r="101">
      <c r="C101" s="43"/>
      <c r="D101" s="44"/>
    </row>
    <row r="102">
      <c r="C102" s="43"/>
      <c r="D102" s="44"/>
    </row>
    <row r="103">
      <c r="C103" s="43"/>
      <c r="D103" s="44"/>
    </row>
    <row r="104">
      <c r="C104" s="43"/>
      <c r="D104" s="44"/>
    </row>
    <row r="105">
      <c r="C105" s="43"/>
      <c r="D105" s="44"/>
    </row>
    <row r="106">
      <c r="C106" s="43"/>
      <c r="D106" s="44"/>
    </row>
    <row r="107">
      <c r="C107" s="43"/>
      <c r="D107" s="44"/>
    </row>
    <row r="108">
      <c r="C108" s="43"/>
      <c r="D108" s="44"/>
    </row>
    <row r="109">
      <c r="C109" s="43"/>
      <c r="D109" s="44"/>
    </row>
    <row r="110">
      <c r="C110" s="43"/>
      <c r="D110" s="44"/>
    </row>
    <row r="111">
      <c r="C111" s="43"/>
      <c r="D111" s="44"/>
    </row>
    <row r="112">
      <c r="C112" s="43"/>
      <c r="D112" s="44"/>
    </row>
    <row r="113">
      <c r="C113" s="43"/>
      <c r="D113" s="44"/>
    </row>
    <row r="114">
      <c r="C114" s="43"/>
      <c r="D114" s="44"/>
    </row>
    <row r="115">
      <c r="C115" s="43"/>
      <c r="D115" s="44"/>
    </row>
    <row r="116">
      <c r="C116" s="43"/>
      <c r="D116" s="44"/>
    </row>
    <row r="117">
      <c r="C117" s="43"/>
      <c r="D117" s="44"/>
    </row>
    <row r="118">
      <c r="C118" s="43"/>
      <c r="D118" s="44"/>
    </row>
    <row r="119">
      <c r="C119" s="43"/>
      <c r="D119" s="44"/>
    </row>
    <row r="120">
      <c r="C120" s="43"/>
      <c r="D120" s="44"/>
    </row>
    <row r="121">
      <c r="C121" s="43"/>
      <c r="D121" s="44"/>
    </row>
    <row r="122">
      <c r="C122" s="43"/>
      <c r="D122" s="44"/>
    </row>
    <row r="123">
      <c r="C123" s="43"/>
      <c r="D123" s="44"/>
    </row>
    <row r="124">
      <c r="C124" s="43"/>
      <c r="D124" s="44"/>
    </row>
    <row r="125">
      <c r="C125" s="43"/>
      <c r="D125" s="44"/>
    </row>
    <row r="126">
      <c r="C126" s="43"/>
      <c r="D126" s="44"/>
    </row>
    <row r="127">
      <c r="C127" s="43"/>
      <c r="D127" s="44"/>
    </row>
    <row r="128">
      <c r="C128" s="43"/>
      <c r="D128" s="44"/>
    </row>
    <row r="129">
      <c r="C129" s="43"/>
      <c r="D129" s="44"/>
    </row>
    <row r="130">
      <c r="C130" s="43"/>
      <c r="D130" s="44"/>
    </row>
    <row r="131">
      <c r="C131" s="43"/>
      <c r="D131" s="44"/>
    </row>
    <row r="132">
      <c r="C132" s="43"/>
      <c r="D132" s="44"/>
    </row>
    <row r="133">
      <c r="C133" s="43"/>
      <c r="D133" s="44"/>
    </row>
    <row r="134">
      <c r="C134" s="43"/>
      <c r="D134" s="44"/>
    </row>
    <row r="135">
      <c r="C135" s="43"/>
      <c r="D135" s="44"/>
    </row>
    <row r="136">
      <c r="C136" s="43"/>
      <c r="D136" s="44"/>
    </row>
    <row r="137">
      <c r="C137" s="43"/>
      <c r="D137" s="44"/>
    </row>
    <row r="138">
      <c r="C138" s="43"/>
      <c r="D138" s="44"/>
    </row>
    <row r="139">
      <c r="C139" s="43"/>
      <c r="D139" s="44"/>
    </row>
    <row r="140">
      <c r="C140" s="43"/>
      <c r="D140" s="44"/>
    </row>
    <row r="141">
      <c r="C141" s="43"/>
      <c r="D141" s="44"/>
    </row>
    <row r="142">
      <c r="C142" s="43"/>
      <c r="D142" s="44"/>
    </row>
    <row r="143">
      <c r="C143" s="43"/>
      <c r="D143" s="44"/>
    </row>
    <row r="144">
      <c r="C144" s="43"/>
      <c r="D144" s="44"/>
    </row>
    <row r="145">
      <c r="C145" s="43"/>
      <c r="D145" s="44"/>
    </row>
    <row r="146">
      <c r="C146" s="43"/>
      <c r="D146" s="44"/>
    </row>
    <row r="147">
      <c r="C147" s="43"/>
      <c r="D147" s="44"/>
    </row>
    <row r="148">
      <c r="C148" s="43"/>
      <c r="D148" s="44"/>
    </row>
    <row r="149">
      <c r="C149" s="43"/>
      <c r="D149" s="44"/>
    </row>
    <row r="150">
      <c r="C150" s="43"/>
      <c r="D150" s="44"/>
    </row>
    <row r="151">
      <c r="C151" s="43"/>
      <c r="D151" s="44"/>
    </row>
    <row r="152">
      <c r="C152" s="43"/>
      <c r="D152" s="44"/>
    </row>
    <row r="153">
      <c r="C153" s="43"/>
      <c r="D153" s="44"/>
    </row>
    <row r="154">
      <c r="C154" s="43"/>
      <c r="D154" s="44"/>
    </row>
    <row r="155">
      <c r="C155" s="43"/>
      <c r="D155" s="44"/>
    </row>
    <row r="156">
      <c r="C156" s="43"/>
      <c r="D156" s="44"/>
    </row>
    <row r="157">
      <c r="C157" s="43"/>
      <c r="D157" s="44"/>
    </row>
    <row r="158">
      <c r="C158" s="43"/>
      <c r="D158" s="44"/>
    </row>
    <row r="159">
      <c r="C159" s="43"/>
      <c r="D159" s="44"/>
    </row>
    <row r="160">
      <c r="C160" s="43"/>
      <c r="D160" s="44"/>
    </row>
    <row r="161">
      <c r="C161" s="43"/>
      <c r="D161" s="44"/>
    </row>
    <row r="162">
      <c r="C162" s="43"/>
      <c r="D162" s="44"/>
    </row>
    <row r="163">
      <c r="C163" s="43"/>
      <c r="D163" s="44"/>
    </row>
    <row r="164">
      <c r="C164" s="43"/>
      <c r="D164" s="44"/>
    </row>
    <row r="165">
      <c r="C165" s="43"/>
      <c r="D165" s="44"/>
    </row>
    <row r="166">
      <c r="C166" s="43"/>
      <c r="D166" s="44"/>
    </row>
    <row r="167">
      <c r="C167" s="43"/>
      <c r="D167" s="44"/>
    </row>
    <row r="168">
      <c r="C168" s="43"/>
      <c r="D168" s="44"/>
    </row>
    <row r="169">
      <c r="C169" s="43"/>
      <c r="D169" s="44"/>
    </row>
    <row r="170">
      <c r="C170" s="43"/>
      <c r="D170" s="44"/>
    </row>
    <row r="171">
      <c r="C171" s="43"/>
      <c r="D171" s="44"/>
    </row>
    <row r="172">
      <c r="C172" s="43"/>
      <c r="D172" s="44"/>
    </row>
    <row r="173">
      <c r="C173" s="43"/>
      <c r="D173" s="44"/>
    </row>
    <row r="174">
      <c r="C174" s="43"/>
      <c r="D174" s="44"/>
    </row>
    <row r="175">
      <c r="C175" s="43"/>
      <c r="D175" s="44"/>
    </row>
    <row r="176">
      <c r="C176" s="43"/>
      <c r="D176" s="44"/>
    </row>
    <row r="177">
      <c r="C177" s="43"/>
      <c r="D177" s="44"/>
    </row>
    <row r="178">
      <c r="C178" s="43"/>
      <c r="D178" s="44"/>
    </row>
    <row r="179">
      <c r="C179" s="43"/>
      <c r="D179" s="44"/>
    </row>
    <row r="180">
      <c r="C180" s="43"/>
      <c r="D180" s="44"/>
    </row>
    <row r="181">
      <c r="C181" s="43"/>
      <c r="D181" s="44"/>
    </row>
    <row r="182">
      <c r="C182" s="43"/>
      <c r="D182" s="44"/>
    </row>
    <row r="183">
      <c r="C183" s="43"/>
      <c r="D183" s="44"/>
    </row>
    <row r="184">
      <c r="C184" s="43"/>
      <c r="D184" s="44"/>
    </row>
    <row r="185">
      <c r="C185" s="43"/>
      <c r="D185" s="44"/>
    </row>
    <row r="186">
      <c r="C186" s="43"/>
      <c r="D186" s="44"/>
    </row>
    <row r="187">
      <c r="C187" s="43"/>
      <c r="D187" s="44"/>
    </row>
    <row r="188">
      <c r="C188" s="43"/>
      <c r="D188" s="44"/>
    </row>
    <row r="189">
      <c r="C189" s="43"/>
      <c r="D189" s="44"/>
    </row>
    <row r="190">
      <c r="C190" s="43"/>
      <c r="D190" s="44"/>
    </row>
    <row r="191">
      <c r="C191" s="43"/>
      <c r="D191" s="44"/>
    </row>
    <row r="192">
      <c r="C192" s="43"/>
      <c r="D192" s="44"/>
    </row>
    <row r="193">
      <c r="C193" s="43"/>
      <c r="D193" s="44"/>
    </row>
    <row r="194">
      <c r="C194" s="43"/>
      <c r="D194" s="44"/>
    </row>
    <row r="195">
      <c r="C195" s="43"/>
      <c r="D195" s="44"/>
    </row>
    <row r="196">
      <c r="C196" s="43"/>
      <c r="D196" s="44"/>
    </row>
    <row r="197">
      <c r="C197" s="43"/>
      <c r="D197" s="44"/>
    </row>
    <row r="198">
      <c r="C198" s="43"/>
      <c r="D198" s="44"/>
    </row>
    <row r="199">
      <c r="C199" s="43"/>
      <c r="D199" s="44"/>
    </row>
    <row r="200">
      <c r="C200" s="43"/>
      <c r="D200" s="44"/>
    </row>
    <row r="201">
      <c r="C201" s="43"/>
      <c r="D201" s="44"/>
    </row>
    <row r="202">
      <c r="C202" s="43"/>
      <c r="D202" s="44"/>
    </row>
    <row r="203">
      <c r="C203" s="43"/>
      <c r="D203" s="44"/>
    </row>
    <row r="204">
      <c r="C204" s="43"/>
      <c r="D204" s="44"/>
    </row>
    <row r="205">
      <c r="C205" s="43"/>
      <c r="D205" s="44"/>
    </row>
    <row r="206">
      <c r="C206" s="43"/>
      <c r="D206" s="44"/>
    </row>
    <row r="207">
      <c r="C207" s="43"/>
      <c r="D207" s="44"/>
    </row>
    <row r="208">
      <c r="C208" s="43"/>
      <c r="D208" s="44"/>
    </row>
    <row r="209">
      <c r="C209" s="43"/>
      <c r="D209" s="44"/>
    </row>
    <row r="210">
      <c r="C210" s="43"/>
      <c r="D210" s="44"/>
    </row>
    <row r="211">
      <c r="C211" s="43"/>
      <c r="D211" s="44"/>
    </row>
    <row r="212">
      <c r="C212" s="43"/>
      <c r="D212" s="44"/>
    </row>
    <row r="213">
      <c r="C213" s="43"/>
      <c r="D213" s="44"/>
    </row>
    <row r="214">
      <c r="C214" s="43"/>
      <c r="D214" s="44"/>
    </row>
    <row r="215">
      <c r="C215" s="43"/>
      <c r="D215" s="44"/>
    </row>
    <row r="216">
      <c r="C216" s="43"/>
      <c r="D216" s="44"/>
    </row>
    <row r="217">
      <c r="C217" s="43"/>
      <c r="D217" s="44"/>
    </row>
    <row r="218">
      <c r="C218" s="43"/>
      <c r="D218" s="44"/>
    </row>
    <row r="219">
      <c r="C219" s="43"/>
      <c r="D219" s="44"/>
    </row>
    <row r="220">
      <c r="C220" s="43"/>
      <c r="D220" s="44"/>
    </row>
    <row r="221">
      <c r="C221" s="43"/>
      <c r="D221" s="44"/>
    </row>
    <row r="222">
      <c r="C222" s="43"/>
      <c r="D222" s="44"/>
    </row>
    <row r="223">
      <c r="C223" s="43"/>
      <c r="D223" s="44"/>
    </row>
    <row r="224">
      <c r="C224" s="43"/>
      <c r="D224" s="44"/>
    </row>
    <row r="225">
      <c r="C225" s="43"/>
      <c r="D225" s="44"/>
    </row>
    <row r="226">
      <c r="C226" s="43"/>
      <c r="D226" s="44"/>
    </row>
    <row r="227">
      <c r="C227" s="43"/>
      <c r="D227" s="44"/>
    </row>
    <row r="228">
      <c r="C228" s="43"/>
      <c r="D228" s="44"/>
    </row>
    <row r="229">
      <c r="C229" s="43"/>
      <c r="D229" s="44"/>
    </row>
    <row r="230">
      <c r="C230" s="43"/>
      <c r="D230" s="44"/>
    </row>
    <row r="231">
      <c r="C231" s="43"/>
      <c r="D231" s="44"/>
    </row>
    <row r="232">
      <c r="C232" s="43"/>
      <c r="D232" s="44"/>
    </row>
    <row r="233">
      <c r="C233" s="43"/>
      <c r="D233" s="44"/>
    </row>
    <row r="234">
      <c r="C234" s="43"/>
      <c r="D234" s="44"/>
    </row>
    <row r="235">
      <c r="C235" s="43"/>
      <c r="D235" s="44"/>
    </row>
    <row r="236">
      <c r="C236" s="43"/>
      <c r="D236" s="44"/>
    </row>
    <row r="237">
      <c r="C237" s="43"/>
      <c r="D237" s="44"/>
    </row>
    <row r="238">
      <c r="C238" s="43"/>
      <c r="D238" s="44"/>
    </row>
    <row r="239">
      <c r="C239" s="43"/>
      <c r="D239" s="44"/>
    </row>
    <row r="240">
      <c r="C240" s="43"/>
      <c r="D240" s="44"/>
    </row>
    <row r="241">
      <c r="C241" s="43"/>
      <c r="D241" s="44"/>
    </row>
    <row r="242">
      <c r="C242" s="43"/>
      <c r="D242" s="44"/>
    </row>
    <row r="243">
      <c r="C243" s="43"/>
      <c r="D243" s="44"/>
    </row>
    <row r="244">
      <c r="C244" s="43"/>
      <c r="D244" s="44"/>
    </row>
    <row r="245">
      <c r="C245" s="43"/>
      <c r="D245" s="44"/>
    </row>
    <row r="246">
      <c r="C246" s="43"/>
      <c r="D246" s="44"/>
    </row>
    <row r="247">
      <c r="C247" s="43"/>
      <c r="D247" s="44"/>
    </row>
    <row r="248">
      <c r="C248" s="43"/>
      <c r="D248" s="44"/>
    </row>
    <row r="249">
      <c r="C249" s="43"/>
      <c r="D249" s="44"/>
    </row>
    <row r="250">
      <c r="C250" s="43"/>
      <c r="D250" s="44"/>
    </row>
    <row r="251">
      <c r="C251" s="43"/>
      <c r="D251" s="44"/>
    </row>
    <row r="252">
      <c r="C252" s="43"/>
      <c r="D252" s="44"/>
    </row>
    <row r="253">
      <c r="C253" s="43"/>
      <c r="D253" s="44"/>
    </row>
    <row r="254">
      <c r="C254" s="43"/>
      <c r="D254" s="44"/>
    </row>
    <row r="255">
      <c r="C255" s="43"/>
      <c r="D255" s="44"/>
    </row>
    <row r="256">
      <c r="C256" s="43"/>
      <c r="D256" s="44"/>
    </row>
    <row r="257">
      <c r="C257" s="43"/>
      <c r="D257" s="44"/>
    </row>
    <row r="258">
      <c r="C258" s="43"/>
      <c r="D258" s="44"/>
    </row>
    <row r="259">
      <c r="C259" s="43"/>
      <c r="D259" s="44"/>
    </row>
    <row r="260">
      <c r="C260" s="43"/>
      <c r="D260" s="44"/>
    </row>
    <row r="261">
      <c r="C261" s="43"/>
      <c r="D261" s="44"/>
    </row>
    <row r="262">
      <c r="C262" s="43"/>
      <c r="D262" s="44"/>
    </row>
    <row r="263">
      <c r="C263" s="43"/>
      <c r="D263" s="44"/>
    </row>
    <row r="264">
      <c r="C264" s="43"/>
      <c r="D264" s="44"/>
    </row>
    <row r="265">
      <c r="C265" s="43"/>
      <c r="D265" s="44"/>
    </row>
    <row r="266">
      <c r="C266" s="43"/>
      <c r="D266" s="44"/>
    </row>
    <row r="267">
      <c r="C267" s="43"/>
      <c r="D267" s="44"/>
    </row>
    <row r="268">
      <c r="C268" s="43"/>
      <c r="D268" s="44"/>
    </row>
    <row r="269">
      <c r="C269" s="43"/>
      <c r="D269" s="44"/>
    </row>
    <row r="270">
      <c r="C270" s="43"/>
      <c r="D270" s="44"/>
    </row>
    <row r="271">
      <c r="C271" s="43"/>
      <c r="D271" s="44"/>
    </row>
    <row r="272">
      <c r="C272" s="43"/>
      <c r="D272" s="44"/>
    </row>
    <row r="273">
      <c r="C273" s="43"/>
      <c r="D273" s="44"/>
    </row>
    <row r="274">
      <c r="C274" s="43"/>
      <c r="D274" s="44"/>
    </row>
    <row r="275">
      <c r="C275" s="43"/>
      <c r="D275" s="44"/>
    </row>
    <row r="276">
      <c r="C276" s="43"/>
      <c r="D276" s="44"/>
    </row>
    <row r="277">
      <c r="C277" s="43"/>
      <c r="D277" s="44"/>
    </row>
    <row r="278">
      <c r="C278" s="43"/>
      <c r="D278" s="44"/>
    </row>
    <row r="279">
      <c r="C279" s="43"/>
      <c r="D279" s="44"/>
    </row>
    <row r="280">
      <c r="C280" s="43"/>
      <c r="D280" s="44"/>
    </row>
    <row r="281">
      <c r="C281" s="43"/>
      <c r="D281" s="44"/>
    </row>
    <row r="282">
      <c r="C282" s="43"/>
      <c r="D282" s="44"/>
    </row>
    <row r="283">
      <c r="C283" s="43"/>
      <c r="D283" s="44"/>
    </row>
    <row r="284">
      <c r="C284" s="43"/>
      <c r="D284" s="44"/>
    </row>
    <row r="285">
      <c r="C285" s="43"/>
      <c r="D285" s="44"/>
    </row>
    <row r="286">
      <c r="C286" s="43"/>
      <c r="D286" s="44"/>
    </row>
    <row r="287">
      <c r="C287" s="43"/>
      <c r="D287" s="44"/>
    </row>
    <row r="288">
      <c r="C288" s="43"/>
      <c r="D288" s="44"/>
    </row>
    <row r="289">
      <c r="C289" s="43"/>
      <c r="D289" s="44"/>
    </row>
    <row r="290">
      <c r="C290" s="43"/>
      <c r="D290" s="44"/>
    </row>
    <row r="291">
      <c r="C291" s="43"/>
      <c r="D291" s="44"/>
    </row>
    <row r="292">
      <c r="C292" s="43"/>
      <c r="D292" s="44"/>
    </row>
    <row r="293">
      <c r="C293" s="43"/>
      <c r="D293" s="44"/>
    </row>
    <row r="294">
      <c r="C294" s="43"/>
      <c r="D294" s="44"/>
    </row>
    <row r="295">
      <c r="C295" s="43"/>
      <c r="D295" s="44"/>
    </row>
    <row r="296">
      <c r="C296" s="43"/>
      <c r="D296" s="44"/>
    </row>
    <row r="297">
      <c r="C297" s="43"/>
      <c r="D297" s="44"/>
    </row>
    <row r="298">
      <c r="C298" s="43"/>
      <c r="D298" s="44"/>
    </row>
    <row r="299">
      <c r="C299" s="43"/>
      <c r="D299" s="44"/>
    </row>
    <row r="300">
      <c r="C300" s="43"/>
      <c r="D300" s="44"/>
    </row>
    <row r="301">
      <c r="C301" s="43"/>
      <c r="D301" s="44"/>
    </row>
    <row r="302">
      <c r="C302" s="43"/>
      <c r="D302" s="44"/>
    </row>
    <row r="303">
      <c r="C303" s="43"/>
      <c r="D303" s="44"/>
    </row>
    <row r="304">
      <c r="C304" s="43"/>
      <c r="D304" s="44"/>
    </row>
    <row r="305">
      <c r="C305" s="43"/>
      <c r="D305" s="44"/>
    </row>
    <row r="306">
      <c r="C306" s="43"/>
      <c r="D306" s="44"/>
    </row>
    <row r="307">
      <c r="C307" s="43"/>
      <c r="D307" s="44"/>
    </row>
    <row r="308">
      <c r="C308" s="43"/>
      <c r="D308" s="44"/>
    </row>
    <row r="309">
      <c r="C309" s="43"/>
      <c r="D309" s="44"/>
    </row>
    <row r="310">
      <c r="C310" s="43"/>
      <c r="D310" s="44"/>
    </row>
    <row r="311">
      <c r="C311" s="43"/>
      <c r="D311" s="44"/>
    </row>
    <row r="312">
      <c r="C312" s="43"/>
      <c r="D312" s="44"/>
    </row>
    <row r="313">
      <c r="C313" s="43"/>
      <c r="D313" s="44"/>
    </row>
    <row r="314">
      <c r="C314" s="43"/>
      <c r="D314" s="44"/>
    </row>
    <row r="315">
      <c r="C315" s="43"/>
      <c r="D315" s="44"/>
    </row>
    <row r="316">
      <c r="C316" s="43"/>
      <c r="D316" s="44"/>
    </row>
    <row r="317">
      <c r="C317" s="43"/>
      <c r="D317" s="44"/>
    </row>
    <row r="318">
      <c r="C318" s="43"/>
      <c r="D318" s="44"/>
    </row>
    <row r="319">
      <c r="C319" s="43"/>
      <c r="D319" s="44"/>
    </row>
    <row r="320">
      <c r="C320" s="43"/>
      <c r="D320" s="44"/>
    </row>
    <row r="321">
      <c r="C321" s="43"/>
      <c r="D321" s="44"/>
    </row>
    <row r="322">
      <c r="C322" s="43"/>
      <c r="D322" s="44"/>
    </row>
    <row r="323">
      <c r="C323" s="43"/>
      <c r="D323" s="44"/>
    </row>
    <row r="324">
      <c r="C324" s="43"/>
      <c r="D324" s="44"/>
    </row>
    <row r="325">
      <c r="C325" s="43"/>
      <c r="D325" s="44"/>
    </row>
    <row r="326">
      <c r="C326" s="43"/>
      <c r="D326" s="44"/>
    </row>
    <row r="327">
      <c r="C327" s="43"/>
      <c r="D327" s="44"/>
    </row>
    <row r="328">
      <c r="C328" s="43"/>
      <c r="D328" s="44"/>
    </row>
    <row r="329">
      <c r="C329" s="43"/>
      <c r="D329" s="44"/>
    </row>
    <row r="330">
      <c r="C330" s="43"/>
      <c r="D330" s="44"/>
    </row>
    <row r="331">
      <c r="C331" s="43"/>
      <c r="D331" s="44"/>
    </row>
    <row r="332">
      <c r="C332" s="43"/>
      <c r="D332" s="44"/>
    </row>
    <row r="333">
      <c r="C333" s="43"/>
      <c r="D333" s="44"/>
    </row>
    <row r="334">
      <c r="C334" s="43"/>
      <c r="D334" s="44"/>
    </row>
    <row r="335">
      <c r="C335" s="43"/>
      <c r="D335" s="44"/>
    </row>
    <row r="336">
      <c r="C336" s="43"/>
      <c r="D336" s="44"/>
    </row>
    <row r="337">
      <c r="C337" s="43"/>
      <c r="D337" s="44"/>
    </row>
    <row r="338">
      <c r="C338" s="43"/>
      <c r="D338" s="44"/>
    </row>
    <row r="339">
      <c r="C339" s="43"/>
      <c r="D339" s="44"/>
    </row>
    <row r="340">
      <c r="C340" s="43"/>
      <c r="D340" s="44"/>
    </row>
    <row r="341">
      <c r="C341" s="43"/>
      <c r="D341" s="44"/>
    </row>
    <row r="342">
      <c r="C342" s="43"/>
      <c r="D342" s="44"/>
    </row>
    <row r="343">
      <c r="C343" s="43"/>
      <c r="D343" s="44"/>
    </row>
    <row r="344">
      <c r="C344" s="43"/>
      <c r="D344" s="44"/>
    </row>
    <row r="345">
      <c r="C345" s="43"/>
      <c r="D345" s="44"/>
    </row>
    <row r="346">
      <c r="C346" s="43"/>
      <c r="D346" s="44"/>
    </row>
    <row r="347">
      <c r="C347" s="43"/>
      <c r="D347" s="44"/>
    </row>
    <row r="348">
      <c r="C348" s="43"/>
      <c r="D348" s="44"/>
    </row>
    <row r="349">
      <c r="C349" s="43"/>
      <c r="D349" s="44"/>
    </row>
    <row r="350">
      <c r="C350" s="43"/>
      <c r="D350" s="44"/>
    </row>
    <row r="351">
      <c r="C351" s="43"/>
      <c r="D351" s="44"/>
    </row>
    <row r="352">
      <c r="C352" s="43"/>
      <c r="D352" s="44"/>
    </row>
    <row r="353">
      <c r="C353" s="43"/>
      <c r="D353" s="44"/>
    </row>
    <row r="354">
      <c r="C354" s="43"/>
      <c r="D354" s="44"/>
    </row>
    <row r="355">
      <c r="C355" s="43"/>
      <c r="D355" s="44"/>
    </row>
    <row r="356">
      <c r="C356" s="43"/>
      <c r="D356" s="44"/>
    </row>
    <row r="357">
      <c r="C357" s="43"/>
      <c r="D357" s="44"/>
    </row>
    <row r="358">
      <c r="C358" s="43"/>
      <c r="D358" s="44"/>
    </row>
    <row r="359">
      <c r="C359" s="43"/>
      <c r="D359" s="44"/>
    </row>
    <row r="360">
      <c r="C360" s="43"/>
      <c r="D360" s="44"/>
    </row>
    <row r="361">
      <c r="C361" s="43"/>
      <c r="D361" s="44"/>
    </row>
    <row r="362">
      <c r="C362" s="43"/>
      <c r="D362" s="44"/>
    </row>
    <row r="363">
      <c r="C363" s="43"/>
      <c r="D363" s="44"/>
    </row>
    <row r="364">
      <c r="C364" s="43"/>
      <c r="D364" s="44"/>
    </row>
    <row r="365">
      <c r="C365" s="43"/>
      <c r="D365" s="44"/>
    </row>
    <row r="366">
      <c r="C366" s="43"/>
      <c r="D366" s="44"/>
    </row>
    <row r="367">
      <c r="C367" s="43"/>
      <c r="D367" s="44"/>
    </row>
    <row r="368">
      <c r="C368" s="43"/>
      <c r="D368" s="44"/>
    </row>
    <row r="369">
      <c r="C369" s="43"/>
      <c r="D369" s="44"/>
    </row>
    <row r="370">
      <c r="C370" s="43"/>
      <c r="D370" s="44"/>
    </row>
    <row r="371">
      <c r="C371" s="43"/>
      <c r="D371" s="44"/>
    </row>
    <row r="372">
      <c r="C372" s="43"/>
      <c r="D372" s="44"/>
    </row>
    <row r="373">
      <c r="C373" s="43"/>
      <c r="D373" s="44"/>
    </row>
    <row r="374">
      <c r="C374" s="43"/>
      <c r="D374" s="44"/>
    </row>
    <row r="375">
      <c r="C375" s="43"/>
      <c r="D375" s="44"/>
    </row>
    <row r="376">
      <c r="C376" s="43"/>
      <c r="D376" s="44"/>
    </row>
    <row r="377">
      <c r="C377" s="43"/>
      <c r="D377" s="44"/>
    </row>
    <row r="378">
      <c r="C378" s="43"/>
      <c r="D378" s="44"/>
    </row>
    <row r="379">
      <c r="C379" s="43"/>
      <c r="D379" s="44"/>
    </row>
    <row r="380">
      <c r="C380" s="43"/>
      <c r="D380" s="44"/>
    </row>
    <row r="381">
      <c r="C381" s="43"/>
      <c r="D381" s="44"/>
    </row>
    <row r="382">
      <c r="C382" s="43"/>
      <c r="D382" s="44"/>
    </row>
    <row r="383">
      <c r="C383" s="43"/>
      <c r="D383" s="44"/>
    </row>
    <row r="384">
      <c r="C384" s="43"/>
      <c r="D384" s="44"/>
    </row>
    <row r="385">
      <c r="C385" s="43"/>
      <c r="D385" s="44"/>
    </row>
    <row r="386">
      <c r="C386" s="43"/>
      <c r="D386" s="44"/>
    </row>
    <row r="387">
      <c r="C387" s="43"/>
      <c r="D387" s="44"/>
    </row>
    <row r="388">
      <c r="C388" s="43"/>
      <c r="D388" s="44"/>
    </row>
    <row r="389">
      <c r="C389" s="43"/>
      <c r="D389" s="44"/>
    </row>
    <row r="390">
      <c r="C390" s="43"/>
      <c r="D390" s="44"/>
    </row>
    <row r="391">
      <c r="C391" s="43"/>
      <c r="D391" s="44"/>
    </row>
    <row r="392">
      <c r="C392" s="43"/>
      <c r="D392" s="44"/>
    </row>
    <row r="393">
      <c r="C393" s="43"/>
      <c r="D393" s="44"/>
    </row>
    <row r="394">
      <c r="C394" s="43"/>
      <c r="D394" s="44"/>
    </row>
    <row r="395">
      <c r="C395" s="43"/>
      <c r="D395" s="44"/>
    </row>
    <row r="396">
      <c r="C396" s="43"/>
      <c r="D396" s="44"/>
    </row>
    <row r="397">
      <c r="C397" s="43"/>
      <c r="D397" s="44"/>
    </row>
    <row r="398">
      <c r="C398" s="43"/>
      <c r="D398" s="44"/>
    </row>
    <row r="399">
      <c r="C399" s="43"/>
      <c r="D399" s="44"/>
    </row>
    <row r="400">
      <c r="C400" s="43"/>
      <c r="D400" s="44"/>
    </row>
    <row r="401">
      <c r="C401" s="43"/>
      <c r="D401" s="44"/>
    </row>
    <row r="402">
      <c r="C402" s="43"/>
      <c r="D402" s="44"/>
    </row>
    <row r="403">
      <c r="C403" s="43"/>
      <c r="D403" s="44"/>
    </row>
    <row r="404">
      <c r="C404" s="43"/>
      <c r="D404" s="44"/>
    </row>
    <row r="405">
      <c r="C405" s="43"/>
      <c r="D405" s="44"/>
    </row>
    <row r="406">
      <c r="C406" s="43"/>
      <c r="D406" s="44"/>
    </row>
    <row r="407">
      <c r="C407" s="43"/>
      <c r="D407" s="44"/>
    </row>
    <row r="408">
      <c r="C408" s="43"/>
      <c r="D408" s="44"/>
    </row>
    <row r="409">
      <c r="C409" s="43"/>
      <c r="D409" s="44"/>
    </row>
    <row r="410">
      <c r="C410" s="43"/>
      <c r="D410" s="44"/>
    </row>
    <row r="411">
      <c r="C411" s="43"/>
      <c r="D411" s="44"/>
    </row>
    <row r="412">
      <c r="C412" s="43"/>
      <c r="D412" s="44"/>
    </row>
    <row r="413">
      <c r="C413" s="43"/>
      <c r="D413" s="44"/>
    </row>
    <row r="414">
      <c r="C414" s="43"/>
      <c r="D414" s="44"/>
    </row>
    <row r="415">
      <c r="C415" s="43"/>
      <c r="D415" s="44"/>
    </row>
    <row r="416">
      <c r="C416" s="43"/>
      <c r="D416" s="44"/>
    </row>
    <row r="417">
      <c r="C417" s="43"/>
      <c r="D417" s="44"/>
    </row>
    <row r="418">
      <c r="C418" s="43"/>
      <c r="D418" s="44"/>
    </row>
    <row r="419">
      <c r="C419" s="43"/>
      <c r="D419" s="44"/>
    </row>
    <row r="420">
      <c r="C420" s="43"/>
      <c r="D420" s="44"/>
    </row>
    <row r="421">
      <c r="C421" s="43"/>
      <c r="D421" s="44"/>
    </row>
    <row r="422">
      <c r="C422" s="43"/>
      <c r="D422" s="44"/>
    </row>
    <row r="423">
      <c r="C423" s="43"/>
      <c r="D423" s="44"/>
    </row>
    <row r="424">
      <c r="C424" s="43"/>
      <c r="D424" s="44"/>
    </row>
    <row r="425">
      <c r="C425" s="43"/>
      <c r="D425" s="44"/>
    </row>
    <row r="426">
      <c r="C426" s="43"/>
      <c r="D426" s="44"/>
    </row>
    <row r="427">
      <c r="C427" s="43"/>
      <c r="D427" s="44"/>
    </row>
    <row r="428">
      <c r="C428" s="43"/>
      <c r="D428" s="44"/>
    </row>
    <row r="429">
      <c r="C429" s="43"/>
      <c r="D429" s="44"/>
    </row>
    <row r="430">
      <c r="C430" s="43"/>
      <c r="D430" s="44"/>
    </row>
    <row r="431">
      <c r="C431" s="43"/>
      <c r="D431" s="44"/>
    </row>
    <row r="432">
      <c r="C432" s="43"/>
      <c r="D432" s="44"/>
    </row>
    <row r="433">
      <c r="C433" s="43"/>
      <c r="D433" s="44"/>
    </row>
    <row r="434">
      <c r="C434" s="43"/>
      <c r="D434" s="44"/>
    </row>
    <row r="435">
      <c r="C435" s="43"/>
      <c r="D435" s="44"/>
    </row>
    <row r="436">
      <c r="C436" s="43"/>
      <c r="D436" s="44"/>
    </row>
    <row r="437">
      <c r="C437" s="43"/>
      <c r="D437" s="44"/>
    </row>
    <row r="438">
      <c r="C438" s="43"/>
      <c r="D438" s="44"/>
    </row>
    <row r="439">
      <c r="C439" s="43"/>
      <c r="D439" s="44"/>
    </row>
    <row r="440">
      <c r="C440" s="43"/>
      <c r="D440" s="44"/>
    </row>
    <row r="441">
      <c r="C441" s="43"/>
      <c r="D441" s="44"/>
    </row>
    <row r="442">
      <c r="C442" s="43"/>
      <c r="D442" s="44"/>
    </row>
    <row r="443">
      <c r="C443" s="43"/>
      <c r="D443" s="44"/>
    </row>
    <row r="444">
      <c r="C444" s="43"/>
      <c r="D444" s="44"/>
    </row>
    <row r="445">
      <c r="C445" s="43"/>
      <c r="D445" s="44"/>
    </row>
    <row r="446">
      <c r="C446" s="43"/>
      <c r="D446" s="44"/>
    </row>
    <row r="447">
      <c r="C447" s="43"/>
      <c r="D447" s="44"/>
    </row>
    <row r="448">
      <c r="C448" s="43"/>
      <c r="D448" s="44"/>
    </row>
    <row r="449">
      <c r="C449" s="43"/>
      <c r="D449" s="44"/>
    </row>
    <row r="450">
      <c r="C450" s="43"/>
      <c r="D450" s="44"/>
    </row>
    <row r="451">
      <c r="C451" s="43"/>
      <c r="D451" s="44"/>
    </row>
    <row r="452">
      <c r="C452" s="43"/>
      <c r="D452" s="44"/>
    </row>
    <row r="453">
      <c r="C453" s="43"/>
      <c r="D453" s="44"/>
    </row>
    <row r="454">
      <c r="C454" s="43"/>
      <c r="D454" s="44"/>
    </row>
    <row r="455">
      <c r="C455" s="43"/>
      <c r="D455" s="44"/>
    </row>
    <row r="456">
      <c r="C456" s="43"/>
      <c r="D456" s="44"/>
    </row>
    <row r="457">
      <c r="C457" s="43"/>
      <c r="D457" s="44"/>
    </row>
    <row r="458">
      <c r="C458" s="43"/>
      <c r="D458" s="44"/>
    </row>
    <row r="459">
      <c r="C459" s="43"/>
      <c r="D459" s="44"/>
    </row>
    <row r="460">
      <c r="C460" s="43"/>
      <c r="D460" s="44"/>
    </row>
    <row r="461">
      <c r="C461" s="43"/>
      <c r="D461" s="44"/>
    </row>
    <row r="462">
      <c r="C462" s="43"/>
      <c r="D462" s="44"/>
    </row>
    <row r="463">
      <c r="C463" s="43"/>
      <c r="D463" s="44"/>
    </row>
    <row r="464">
      <c r="C464" s="43"/>
      <c r="D464" s="44"/>
    </row>
    <row r="465">
      <c r="C465" s="43"/>
      <c r="D465" s="44"/>
    </row>
    <row r="466">
      <c r="C466" s="43"/>
      <c r="D466" s="44"/>
    </row>
    <row r="467">
      <c r="C467" s="43"/>
      <c r="D467" s="44"/>
    </row>
    <row r="468">
      <c r="C468" s="43"/>
      <c r="D468" s="44"/>
    </row>
    <row r="469">
      <c r="C469" s="43"/>
      <c r="D469" s="44"/>
    </row>
    <row r="470">
      <c r="C470" s="43"/>
      <c r="D470" s="44"/>
    </row>
    <row r="471">
      <c r="C471" s="43"/>
      <c r="D471" s="44"/>
    </row>
    <row r="472">
      <c r="C472" s="43"/>
      <c r="D472" s="44"/>
    </row>
    <row r="473">
      <c r="C473" s="43"/>
      <c r="D473" s="44"/>
    </row>
    <row r="474">
      <c r="C474" s="43"/>
      <c r="D474" s="44"/>
    </row>
    <row r="475">
      <c r="C475" s="43"/>
      <c r="D475" s="44"/>
    </row>
    <row r="476">
      <c r="C476" s="43"/>
      <c r="D476" s="44"/>
    </row>
    <row r="477">
      <c r="C477" s="43"/>
      <c r="D477" s="44"/>
    </row>
    <row r="478">
      <c r="C478" s="43"/>
      <c r="D478" s="44"/>
    </row>
    <row r="479">
      <c r="C479" s="43"/>
      <c r="D479" s="44"/>
    </row>
    <row r="480">
      <c r="C480" s="43"/>
      <c r="D480" s="44"/>
    </row>
    <row r="481">
      <c r="C481" s="43"/>
      <c r="D481" s="44"/>
    </row>
    <row r="482">
      <c r="C482" s="43"/>
      <c r="D482" s="44"/>
    </row>
    <row r="483">
      <c r="C483" s="43"/>
      <c r="D483" s="44"/>
    </row>
    <row r="484">
      <c r="C484" s="43"/>
      <c r="D484" s="44"/>
    </row>
    <row r="485">
      <c r="C485" s="43"/>
      <c r="D485" s="44"/>
    </row>
    <row r="486">
      <c r="C486" s="43"/>
      <c r="D486" s="44"/>
    </row>
    <row r="487">
      <c r="C487" s="43"/>
      <c r="D487" s="44"/>
    </row>
    <row r="488">
      <c r="C488" s="43"/>
      <c r="D488" s="44"/>
    </row>
    <row r="489">
      <c r="C489" s="43"/>
      <c r="D489" s="44"/>
    </row>
    <row r="490">
      <c r="C490" s="43"/>
      <c r="D490" s="44"/>
    </row>
    <row r="491">
      <c r="C491" s="43"/>
      <c r="D491" s="44"/>
    </row>
    <row r="492">
      <c r="C492" s="43"/>
      <c r="D492" s="44"/>
    </row>
    <row r="493">
      <c r="C493" s="43"/>
      <c r="D493" s="44"/>
    </row>
    <row r="494">
      <c r="C494" s="43"/>
      <c r="D494" s="44"/>
    </row>
    <row r="495">
      <c r="C495" s="43"/>
      <c r="D495" s="44"/>
    </row>
    <row r="496">
      <c r="C496" s="43"/>
      <c r="D496" s="44"/>
    </row>
    <row r="497">
      <c r="C497" s="43"/>
      <c r="D497" s="44"/>
    </row>
    <row r="498">
      <c r="C498" s="43"/>
      <c r="D498" s="44"/>
    </row>
    <row r="499">
      <c r="C499" s="43"/>
      <c r="D499" s="44"/>
    </row>
    <row r="500">
      <c r="C500" s="43"/>
      <c r="D500" s="44"/>
    </row>
    <row r="501">
      <c r="C501" s="43"/>
      <c r="D501" s="44"/>
    </row>
    <row r="502">
      <c r="C502" s="43"/>
      <c r="D502" s="44"/>
    </row>
    <row r="503">
      <c r="C503" s="43"/>
      <c r="D503" s="44"/>
    </row>
    <row r="504">
      <c r="C504" s="43"/>
      <c r="D504" s="44"/>
    </row>
    <row r="505">
      <c r="C505" s="43"/>
      <c r="D505" s="44"/>
    </row>
    <row r="506">
      <c r="C506" s="43"/>
      <c r="D506" s="44"/>
    </row>
    <row r="507">
      <c r="C507" s="43"/>
      <c r="D507" s="44"/>
    </row>
    <row r="508">
      <c r="C508" s="43"/>
      <c r="D508" s="44"/>
    </row>
    <row r="509">
      <c r="C509" s="43"/>
      <c r="D509" s="44"/>
    </row>
    <row r="510">
      <c r="C510" s="43"/>
      <c r="D510" s="44"/>
    </row>
    <row r="511">
      <c r="C511" s="43"/>
      <c r="D511" s="44"/>
    </row>
    <row r="512">
      <c r="C512" s="43"/>
      <c r="D512" s="44"/>
    </row>
    <row r="513">
      <c r="C513" s="43"/>
      <c r="D513" s="44"/>
    </row>
    <row r="514">
      <c r="C514" s="43"/>
      <c r="D514" s="44"/>
    </row>
    <row r="515">
      <c r="C515" s="43"/>
      <c r="D515" s="44"/>
    </row>
    <row r="516">
      <c r="C516" s="43"/>
      <c r="D516" s="44"/>
    </row>
    <row r="517">
      <c r="C517" s="43"/>
      <c r="D517" s="44"/>
    </row>
    <row r="518">
      <c r="C518" s="43"/>
      <c r="D518" s="44"/>
    </row>
    <row r="519">
      <c r="C519" s="43"/>
      <c r="D519" s="44"/>
    </row>
    <row r="520">
      <c r="C520" s="43"/>
      <c r="D520" s="44"/>
    </row>
    <row r="521">
      <c r="C521" s="43"/>
      <c r="D521" s="44"/>
    </row>
    <row r="522">
      <c r="C522" s="43"/>
      <c r="D522" s="44"/>
    </row>
    <row r="523">
      <c r="C523" s="43"/>
      <c r="D523" s="44"/>
    </row>
    <row r="524">
      <c r="C524" s="43"/>
      <c r="D524" s="44"/>
    </row>
    <row r="525">
      <c r="C525" s="43"/>
      <c r="D525" s="44"/>
    </row>
    <row r="526">
      <c r="C526" s="43"/>
      <c r="D526" s="44"/>
    </row>
    <row r="527">
      <c r="C527" s="43"/>
      <c r="D527" s="44"/>
    </row>
    <row r="528">
      <c r="C528" s="43"/>
      <c r="D528" s="44"/>
    </row>
    <row r="529">
      <c r="C529" s="43"/>
      <c r="D529" s="44"/>
    </row>
    <row r="530">
      <c r="C530" s="43"/>
      <c r="D530" s="44"/>
    </row>
    <row r="531">
      <c r="C531" s="43"/>
      <c r="D531" s="44"/>
    </row>
    <row r="532">
      <c r="C532" s="43"/>
      <c r="D532" s="44"/>
    </row>
    <row r="533">
      <c r="C533" s="43"/>
      <c r="D533" s="44"/>
    </row>
    <row r="534">
      <c r="C534" s="43"/>
      <c r="D534" s="44"/>
    </row>
    <row r="535">
      <c r="C535" s="43"/>
      <c r="D535" s="44"/>
    </row>
    <row r="536">
      <c r="C536" s="43"/>
      <c r="D536" s="44"/>
    </row>
    <row r="537">
      <c r="C537" s="43"/>
      <c r="D537" s="44"/>
    </row>
    <row r="538">
      <c r="C538" s="43"/>
      <c r="D538" s="44"/>
    </row>
    <row r="539">
      <c r="C539" s="43"/>
      <c r="D539" s="44"/>
    </row>
    <row r="540">
      <c r="C540" s="43"/>
      <c r="D540" s="44"/>
    </row>
    <row r="541">
      <c r="C541" s="43"/>
      <c r="D541" s="44"/>
    </row>
    <row r="542">
      <c r="C542" s="43"/>
      <c r="D542" s="44"/>
    </row>
    <row r="543">
      <c r="C543" s="43"/>
      <c r="D543" s="44"/>
    </row>
    <row r="544">
      <c r="C544" s="43"/>
      <c r="D544" s="44"/>
    </row>
    <row r="545">
      <c r="C545" s="43"/>
      <c r="D545" s="44"/>
    </row>
    <row r="546">
      <c r="C546" s="43"/>
      <c r="D546" s="44"/>
    </row>
    <row r="547">
      <c r="C547" s="43"/>
      <c r="D547" s="44"/>
    </row>
    <row r="548">
      <c r="C548" s="43"/>
      <c r="D548" s="44"/>
    </row>
    <row r="549">
      <c r="C549" s="43"/>
      <c r="D549" s="44"/>
    </row>
    <row r="550">
      <c r="C550" s="43"/>
      <c r="D550" s="44"/>
    </row>
    <row r="551">
      <c r="C551" s="43"/>
      <c r="D551" s="44"/>
    </row>
    <row r="552">
      <c r="C552" s="43"/>
      <c r="D552" s="44"/>
    </row>
    <row r="553">
      <c r="C553" s="43"/>
      <c r="D553" s="44"/>
    </row>
    <row r="554">
      <c r="C554" s="43"/>
      <c r="D554" s="44"/>
    </row>
    <row r="555">
      <c r="C555" s="43"/>
      <c r="D555" s="44"/>
    </row>
    <row r="556">
      <c r="C556" s="43"/>
      <c r="D556" s="44"/>
    </row>
    <row r="557">
      <c r="C557" s="43"/>
      <c r="D557" s="44"/>
    </row>
    <row r="558">
      <c r="C558" s="43"/>
      <c r="D558" s="44"/>
    </row>
    <row r="559">
      <c r="C559" s="43"/>
      <c r="D559" s="44"/>
    </row>
    <row r="560">
      <c r="C560" s="43"/>
      <c r="D560" s="44"/>
    </row>
    <row r="561">
      <c r="C561" s="43"/>
      <c r="D561" s="44"/>
    </row>
    <row r="562">
      <c r="C562" s="43"/>
      <c r="D562" s="44"/>
    </row>
    <row r="563">
      <c r="C563" s="43"/>
      <c r="D563" s="44"/>
    </row>
    <row r="564">
      <c r="C564" s="43"/>
      <c r="D564" s="44"/>
    </row>
    <row r="565">
      <c r="C565" s="43"/>
      <c r="D565" s="44"/>
    </row>
    <row r="566">
      <c r="C566" s="43"/>
      <c r="D566" s="44"/>
    </row>
    <row r="567">
      <c r="C567" s="43"/>
      <c r="D567" s="44"/>
    </row>
    <row r="568">
      <c r="C568" s="43"/>
      <c r="D568" s="44"/>
    </row>
    <row r="569">
      <c r="C569" s="43"/>
      <c r="D569" s="44"/>
    </row>
    <row r="570">
      <c r="C570" s="43"/>
      <c r="D570" s="44"/>
    </row>
    <row r="571">
      <c r="C571" s="43"/>
      <c r="D571" s="44"/>
    </row>
    <row r="572">
      <c r="C572" s="43"/>
      <c r="D572" s="44"/>
    </row>
    <row r="573">
      <c r="C573" s="43"/>
      <c r="D573" s="44"/>
    </row>
    <row r="574">
      <c r="C574" s="43"/>
      <c r="D574" s="44"/>
    </row>
    <row r="575">
      <c r="C575" s="43"/>
      <c r="D575" s="44"/>
    </row>
    <row r="576">
      <c r="C576" s="43"/>
      <c r="D576" s="44"/>
    </row>
    <row r="577">
      <c r="C577" s="43"/>
      <c r="D577" s="44"/>
    </row>
    <row r="578">
      <c r="C578" s="43"/>
      <c r="D578" s="44"/>
    </row>
    <row r="579">
      <c r="C579" s="43"/>
      <c r="D579" s="44"/>
    </row>
    <row r="580">
      <c r="C580" s="43"/>
      <c r="D580" s="44"/>
    </row>
    <row r="581">
      <c r="C581" s="43"/>
      <c r="D581" s="44"/>
    </row>
    <row r="582">
      <c r="C582" s="43"/>
      <c r="D582" s="44"/>
    </row>
    <row r="583">
      <c r="C583" s="43"/>
      <c r="D583" s="44"/>
    </row>
    <row r="584">
      <c r="C584" s="43"/>
      <c r="D584" s="44"/>
    </row>
    <row r="585">
      <c r="C585" s="43"/>
      <c r="D585" s="44"/>
    </row>
    <row r="586">
      <c r="C586" s="43"/>
      <c r="D586" s="44"/>
    </row>
    <row r="587">
      <c r="C587" s="43"/>
      <c r="D587" s="44"/>
    </row>
    <row r="588">
      <c r="C588" s="43"/>
      <c r="D588" s="44"/>
    </row>
    <row r="589">
      <c r="C589" s="43"/>
      <c r="D589" s="44"/>
    </row>
    <row r="590">
      <c r="C590" s="43"/>
      <c r="D590" s="44"/>
    </row>
    <row r="591">
      <c r="C591" s="43"/>
      <c r="D591" s="44"/>
    </row>
    <row r="592">
      <c r="C592" s="43"/>
      <c r="D592" s="44"/>
    </row>
    <row r="593">
      <c r="C593" s="43"/>
      <c r="D593" s="44"/>
    </row>
    <row r="594">
      <c r="C594" s="43"/>
      <c r="D594" s="44"/>
    </row>
    <row r="595">
      <c r="C595" s="43"/>
      <c r="D595" s="44"/>
    </row>
    <row r="596">
      <c r="C596" s="43"/>
      <c r="D596" s="44"/>
    </row>
    <row r="597">
      <c r="C597" s="43"/>
      <c r="D597" s="44"/>
    </row>
    <row r="598">
      <c r="C598" s="43"/>
      <c r="D598" s="44"/>
    </row>
    <row r="599">
      <c r="C599" s="43"/>
      <c r="D599" s="44"/>
    </row>
    <row r="600">
      <c r="C600" s="43"/>
      <c r="D600" s="44"/>
    </row>
    <row r="601">
      <c r="C601" s="43"/>
      <c r="D601" s="44"/>
    </row>
    <row r="602">
      <c r="C602" s="43"/>
      <c r="D602" s="44"/>
    </row>
    <row r="603">
      <c r="C603" s="43"/>
      <c r="D603" s="44"/>
    </row>
    <row r="604">
      <c r="C604" s="43"/>
      <c r="D604" s="44"/>
    </row>
    <row r="605">
      <c r="C605" s="43"/>
      <c r="D605" s="44"/>
    </row>
    <row r="606">
      <c r="C606" s="43"/>
      <c r="D606" s="44"/>
    </row>
    <row r="607">
      <c r="C607" s="43"/>
      <c r="D607" s="44"/>
    </row>
    <row r="608">
      <c r="C608" s="43"/>
      <c r="D608" s="44"/>
    </row>
    <row r="609">
      <c r="C609" s="43"/>
      <c r="D609" s="44"/>
    </row>
    <row r="610">
      <c r="C610" s="43"/>
      <c r="D610" s="44"/>
    </row>
    <row r="611">
      <c r="C611" s="43"/>
      <c r="D611" s="44"/>
    </row>
    <row r="612">
      <c r="C612" s="43"/>
      <c r="D612" s="44"/>
    </row>
    <row r="613">
      <c r="C613" s="43"/>
      <c r="D613" s="44"/>
    </row>
    <row r="614">
      <c r="C614" s="43"/>
      <c r="D614" s="44"/>
    </row>
    <row r="615">
      <c r="C615" s="43"/>
      <c r="D615" s="44"/>
    </row>
    <row r="616">
      <c r="C616" s="43"/>
      <c r="D616" s="44"/>
    </row>
    <row r="617">
      <c r="C617" s="43"/>
      <c r="D617" s="44"/>
    </row>
    <row r="618">
      <c r="C618" s="43"/>
      <c r="D618" s="44"/>
    </row>
    <row r="619">
      <c r="C619" s="43"/>
      <c r="D619" s="44"/>
    </row>
    <row r="620">
      <c r="C620" s="43"/>
      <c r="D620" s="44"/>
    </row>
    <row r="621">
      <c r="C621" s="43"/>
      <c r="D621" s="44"/>
    </row>
    <row r="622">
      <c r="C622" s="43"/>
      <c r="D622" s="44"/>
    </row>
    <row r="623">
      <c r="C623" s="43"/>
      <c r="D623" s="44"/>
    </row>
    <row r="624">
      <c r="C624" s="43"/>
      <c r="D624" s="44"/>
    </row>
    <row r="625">
      <c r="C625" s="43"/>
      <c r="D625" s="44"/>
    </row>
    <row r="626">
      <c r="C626" s="43"/>
      <c r="D626" s="44"/>
    </row>
    <row r="627">
      <c r="C627" s="43"/>
      <c r="D627" s="44"/>
    </row>
    <row r="628">
      <c r="C628" s="43"/>
      <c r="D628" s="44"/>
    </row>
    <row r="629">
      <c r="C629" s="43"/>
      <c r="D629" s="44"/>
    </row>
    <row r="630">
      <c r="C630" s="43"/>
      <c r="D630" s="44"/>
    </row>
    <row r="631">
      <c r="C631" s="43"/>
      <c r="D631" s="44"/>
    </row>
    <row r="632">
      <c r="C632" s="43"/>
      <c r="D632" s="44"/>
    </row>
    <row r="633">
      <c r="C633" s="43"/>
      <c r="D633" s="44"/>
    </row>
    <row r="634">
      <c r="C634" s="43"/>
      <c r="D634" s="44"/>
    </row>
    <row r="635">
      <c r="C635" s="43"/>
      <c r="D635" s="44"/>
    </row>
    <row r="636">
      <c r="C636" s="43"/>
      <c r="D636" s="44"/>
    </row>
    <row r="637">
      <c r="C637" s="43"/>
      <c r="D637" s="44"/>
    </row>
    <row r="638">
      <c r="C638" s="43"/>
      <c r="D638" s="44"/>
    </row>
    <row r="639">
      <c r="C639" s="43"/>
      <c r="D639" s="44"/>
    </row>
    <row r="640">
      <c r="C640" s="43"/>
      <c r="D640" s="44"/>
    </row>
    <row r="641">
      <c r="C641" s="43"/>
      <c r="D641" s="44"/>
    </row>
    <row r="642">
      <c r="C642" s="43"/>
      <c r="D642" s="44"/>
    </row>
    <row r="643">
      <c r="C643" s="43"/>
      <c r="D643" s="44"/>
    </row>
    <row r="644">
      <c r="C644" s="43"/>
      <c r="D644" s="44"/>
    </row>
    <row r="645">
      <c r="C645" s="43"/>
      <c r="D645" s="44"/>
    </row>
    <row r="646">
      <c r="C646" s="43"/>
      <c r="D646" s="44"/>
    </row>
    <row r="647">
      <c r="C647" s="43"/>
      <c r="D647" s="44"/>
    </row>
    <row r="648">
      <c r="C648" s="43"/>
      <c r="D648" s="44"/>
    </row>
    <row r="649">
      <c r="C649" s="43"/>
      <c r="D649" s="44"/>
    </row>
    <row r="650">
      <c r="C650" s="43"/>
      <c r="D650" s="44"/>
    </row>
    <row r="651">
      <c r="C651" s="43"/>
      <c r="D651" s="44"/>
    </row>
    <row r="652">
      <c r="C652" s="43"/>
      <c r="D652" s="44"/>
    </row>
    <row r="653">
      <c r="C653" s="43"/>
      <c r="D653" s="44"/>
    </row>
    <row r="654">
      <c r="C654" s="43"/>
      <c r="D654" s="44"/>
    </row>
    <row r="655">
      <c r="C655" s="43"/>
      <c r="D655" s="44"/>
    </row>
    <row r="656">
      <c r="C656" s="43"/>
      <c r="D656" s="44"/>
    </row>
    <row r="657">
      <c r="C657" s="43"/>
      <c r="D657" s="44"/>
    </row>
    <row r="658">
      <c r="C658" s="43"/>
      <c r="D658" s="44"/>
    </row>
    <row r="659">
      <c r="C659" s="43"/>
      <c r="D659" s="44"/>
    </row>
    <row r="660">
      <c r="C660" s="43"/>
      <c r="D660" s="44"/>
    </row>
    <row r="661">
      <c r="C661" s="43"/>
      <c r="D661" s="44"/>
    </row>
    <row r="662">
      <c r="C662" s="43"/>
      <c r="D662" s="44"/>
    </row>
    <row r="663">
      <c r="C663" s="43"/>
      <c r="D663" s="44"/>
    </row>
    <row r="664">
      <c r="C664" s="43"/>
      <c r="D664" s="44"/>
    </row>
    <row r="665">
      <c r="C665" s="43"/>
      <c r="D665" s="44"/>
    </row>
    <row r="666">
      <c r="C666" s="43"/>
      <c r="D666" s="44"/>
    </row>
    <row r="667">
      <c r="C667" s="43"/>
      <c r="D667" s="44"/>
    </row>
    <row r="668">
      <c r="C668" s="43"/>
      <c r="D668" s="44"/>
    </row>
    <row r="669">
      <c r="C669" s="43"/>
      <c r="D669" s="44"/>
    </row>
    <row r="670">
      <c r="C670" s="43"/>
      <c r="D670" s="44"/>
    </row>
    <row r="671">
      <c r="C671" s="43"/>
      <c r="D671" s="44"/>
    </row>
    <row r="672">
      <c r="C672" s="43"/>
      <c r="D672" s="44"/>
    </row>
    <row r="673">
      <c r="C673" s="43"/>
      <c r="D673" s="44"/>
    </row>
    <row r="674">
      <c r="C674" s="43"/>
      <c r="D674" s="44"/>
    </row>
    <row r="675">
      <c r="C675" s="43"/>
      <c r="D675" s="44"/>
    </row>
    <row r="676">
      <c r="C676" s="43"/>
      <c r="D676" s="44"/>
    </row>
    <row r="677">
      <c r="C677" s="43"/>
      <c r="D677" s="44"/>
    </row>
    <row r="678">
      <c r="C678" s="43"/>
      <c r="D678" s="44"/>
    </row>
    <row r="679">
      <c r="C679" s="43"/>
      <c r="D679" s="44"/>
    </row>
    <row r="680">
      <c r="C680" s="43"/>
      <c r="D680" s="44"/>
    </row>
    <row r="681">
      <c r="C681" s="43"/>
      <c r="D681" s="44"/>
    </row>
    <row r="682">
      <c r="C682" s="43"/>
      <c r="D682" s="44"/>
    </row>
    <row r="683">
      <c r="C683" s="43"/>
      <c r="D683" s="44"/>
    </row>
    <row r="684">
      <c r="C684" s="43"/>
      <c r="D684" s="44"/>
    </row>
    <row r="685">
      <c r="C685" s="43"/>
      <c r="D685" s="44"/>
    </row>
    <row r="686">
      <c r="C686" s="43"/>
      <c r="D686" s="44"/>
    </row>
    <row r="687">
      <c r="C687" s="43"/>
      <c r="D687" s="44"/>
    </row>
    <row r="688">
      <c r="C688" s="43"/>
      <c r="D688" s="44"/>
    </row>
    <row r="689">
      <c r="C689" s="43"/>
      <c r="D689" s="44"/>
    </row>
    <row r="690">
      <c r="C690" s="43"/>
      <c r="D690" s="44"/>
    </row>
    <row r="691">
      <c r="C691" s="43"/>
      <c r="D691" s="44"/>
    </row>
    <row r="692">
      <c r="C692" s="43"/>
      <c r="D692" s="44"/>
    </row>
    <row r="693">
      <c r="C693" s="43"/>
      <c r="D693" s="44"/>
    </row>
    <row r="694">
      <c r="C694" s="43"/>
      <c r="D694" s="44"/>
    </row>
    <row r="695">
      <c r="C695" s="43"/>
      <c r="D695" s="44"/>
    </row>
    <row r="696">
      <c r="C696" s="43"/>
      <c r="D696" s="44"/>
    </row>
    <row r="697">
      <c r="C697" s="43"/>
      <c r="D697" s="44"/>
    </row>
    <row r="698">
      <c r="C698" s="43"/>
      <c r="D698" s="44"/>
    </row>
    <row r="699">
      <c r="C699" s="43"/>
      <c r="D699" s="44"/>
    </row>
    <row r="700">
      <c r="C700" s="43"/>
      <c r="D700" s="44"/>
    </row>
    <row r="701">
      <c r="C701" s="43"/>
      <c r="D701" s="44"/>
    </row>
    <row r="702">
      <c r="C702" s="43"/>
      <c r="D702" s="44"/>
    </row>
    <row r="703">
      <c r="C703" s="43"/>
      <c r="D703" s="44"/>
    </row>
    <row r="704">
      <c r="C704" s="43"/>
      <c r="D704" s="44"/>
    </row>
    <row r="705">
      <c r="C705" s="43"/>
      <c r="D705" s="44"/>
    </row>
    <row r="706">
      <c r="C706" s="43"/>
      <c r="D706" s="44"/>
    </row>
    <row r="707">
      <c r="C707" s="43"/>
      <c r="D707" s="44"/>
    </row>
    <row r="708">
      <c r="C708" s="43"/>
      <c r="D708" s="44"/>
    </row>
    <row r="709">
      <c r="C709" s="43"/>
      <c r="D709" s="44"/>
    </row>
    <row r="710">
      <c r="C710" s="43"/>
      <c r="D710" s="44"/>
    </row>
    <row r="711">
      <c r="C711" s="43"/>
      <c r="D711" s="44"/>
    </row>
    <row r="712">
      <c r="C712" s="43"/>
      <c r="D712" s="44"/>
    </row>
    <row r="713">
      <c r="C713" s="43"/>
      <c r="D713" s="44"/>
    </row>
    <row r="714">
      <c r="C714" s="43"/>
      <c r="D714" s="44"/>
    </row>
    <row r="715">
      <c r="C715" s="43"/>
      <c r="D715" s="44"/>
    </row>
    <row r="716">
      <c r="C716" s="43"/>
      <c r="D716" s="44"/>
    </row>
    <row r="717">
      <c r="C717" s="43"/>
      <c r="D717" s="44"/>
    </row>
    <row r="718">
      <c r="C718" s="43"/>
      <c r="D718" s="44"/>
    </row>
    <row r="719">
      <c r="C719" s="43"/>
      <c r="D719" s="44"/>
    </row>
    <row r="720">
      <c r="C720" s="43"/>
      <c r="D720" s="44"/>
    </row>
    <row r="721">
      <c r="C721" s="43"/>
      <c r="D721" s="44"/>
    </row>
    <row r="722">
      <c r="C722" s="43"/>
      <c r="D722" s="44"/>
    </row>
    <row r="723">
      <c r="C723" s="43"/>
      <c r="D723" s="44"/>
    </row>
    <row r="724">
      <c r="C724" s="43"/>
      <c r="D724" s="44"/>
    </row>
    <row r="725">
      <c r="C725" s="43"/>
      <c r="D725" s="44"/>
    </row>
    <row r="726">
      <c r="C726" s="43"/>
      <c r="D726" s="44"/>
    </row>
    <row r="727">
      <c r="C727" s="43"/>
      <c r="D727" s="44"/>
    </row>
    <row r="728">
      <c r="C728" s="43"/>
      <c r="D728" s="44"/>
    </row>
    <row r="729">
      <c r="C729" s="43"/>
      <c r="D729" s="44"/>
    </row>
    <row r="730">
      <c r="C730" s="43"/>
      <c r="D730" s="44"/>
    </row>
    <row r="731">
      <c r="C731" s="43"/>
      <c r="D731" s="44"/>
    </row>
    <row r="732">
      <c r="C732" s="43"/>
      <c r="D732" s="44"/>
    </row>
    <row r="733">
      <c r="C733" s="43"/>
      <c r="D733" s="44"/>
    </row>
    <row r="734">
      <c r="C734" s="43"/>
      <c r="D734" s="44"/>
    </row>
    <row r="735">
      <c r="C735" s="43"/>
      <c r="D735" s="44"/>
    </row>
    <row r="736">
      <c r="C736" s="43"/>
      <c r="D736" s="44"/>
    </row>
    <row r="737">
      <c r="C737" s="43"/>
      <c r="D737" s="44"/>
    </row>
    <row r="738">
      <c r="C738" s="43"/>
      <c r="D738" s="44"/>
    </row>
    <row r="739">
      <c r="C739" s="43"/>
      <c r="D739" s="44"/>
    </row>
    <row r="740">
      <c r="C740" s="43"/>
      <c r="D740" s="44"/>
    </row>
    <row r="741">
      <c r="C741" s="43"/>
      <c r="D741" s="44"/>
    </row>
    <row r="742">
      <c r="C742" s="43"/>
      <c r="D742" s="44"/>
    </row>
    <row r="743">
      <c r="C743" s="43"/>
      <c r="D743" s="44"/>
    </row>
    <row r="744">
      <c r="C744" s="43"/>
      <c r="D744" s="44"/>
    </row>
    <row r="745">
      <c r="C745" s="43"/>
      <c r="D745" s="44"/>
    </row>
    <row r="746">
      <c r="C746" s="43"/>
      <c r="D746" s="44"/>
    </row>
    <row r="747">
      <c r="C747" s="43"/>
      <c r="D747" s="44"/>
    </row>
    <row r="748">
      <c r="C748" s="43"/>
      <c r="D748" s="44"/>
    </row>
    <row r="749">
      <c r="C749" s="43"/>
      <c r="D749" s="44"/>
    </row>
    <row r="750">
      <c r="C750" s="43"/>
      <c r="D750" s="44"/>
    </row>
    <row r="751">
      <c r="C751" s="43"/>
      <c r="D751" s="44"/>
    </row>
    <row r="752">
      <c r="C752" s="43"/>
      <c r="D752" s="44"/>
    </row>
    <row r="753">
      <c r="C753" s="43"/>
      <c r="D753" s="44"/>
    </row>
    <row r="754">
      <c r="C754" s="43"/>
      <c r="D754" s="44"/>
    </row>
    <row r="755">
      <c r="C755" s="43"/>
      <c r="D755" s="44"/>
    </row>
    <row r="756">
      <c r="C756" s="43"/>
      <c r="D756" s="44"/>
    </row>
    <row r="757">
      <c r="C757" s="43"/>
      <c r="D757" s="44"/>
    </row>
    <row r="758">
      <c r="C758" s="43"/>
      <c r="D758" s="44"/>
    </row>
    <row r="759">
      <c r="C759" s="43"/>
      <c r="D759" s="44"/>
    </row>
    <row r="760">
      <c r="C760" s="43"/>
      <c r="D760" s="44"/>
    </row>
    <row r="761">
      <c r="C761" s="43"/>
      <c r="D761" s="44"/>
    </row>
    <row r="762">
      <c r="C762" s="43"/>
      <c r="D762" s="44"/>
    </row>
    <row r="763">
      <c r="C763" s="43"/>
      <c r="D763" s="44"/>
    </row>
    <row r="764">
      <c r="C764" s="43"/>
      <c r="D764" s="44"/>
    </row>
    <row r="765">
      <c r="C765" s="43"/>
      <c r="D765" s="44"/>
    </row>
    <row r="766">
      <c r="C766" s="43"/>
      <c r="D766" s="44"/>
    </row>
    <row r="767">
      <c r="C767" s="43"/>
      <c r="D767" s="44"/>
    </row>
    <row r="768">
      <c r="C768" s="43"/>
      <c r="D768" s="44"/>
    </row>
    <row r="769">
      <c r="C769" s="43"/>
      <c r="D769" s="44"/>
    </row>
    <row r="770">
      <c r="C770" s="43"/>
      <c r="D770" s="44"/>
    </row>
    <row r="771">
      <c r="C771" s="43"/>
      <c r="D771" s="44"/>
    </row>
    <row r="772">
      <c r="C772" s="43"/>
      <c r="D772" s="44"/>
    </row>
    <row r="773">
      <c r="C773" s="43"/>
      <c r="D773" s="44"/>
    </row>
    <row r="774">
      <c r="C774" s="43"/>
      <c r="D774" s="44"/>
    </row>
    <row r="775">
      <c r="C775" s="43"/>
      <c r="D775" s="44"/>
    </row>
    <row r="776">
      <c r="C776" s="43"/>
      <c r="D776" s="44"/>
    </row>
    <row r="777">
      <c r="C777" s="43"/>
      <c r="D777" s="44"/>
    </row>
    <row r="778">
      <c r="C778" s="43"/>
      <c r="D778" s="44"/>
    </row>
    <row r="779">
      <c r="C779" s="43"/>
      <c r="D779" s="44"/>
    </row>
    <row r="780">
      <c r="C780" s="43"/>
      <c r="D780" s="44"/>
    </row>
    <row r="781">
      <c r="C781" s="43"/>
      <c r="D781" s="44"/>
    </row>
    <row r="782">
      <c r="C782" s="43"/>
      <c r="D782" s="44"/>
    </row>
    <row r="783">
      <c r="C783" s="43"/>
      <c r="D783" s="44"/>
    </row>
    <row r="784">
      <c r="C784" s="43"/>
      <c r="D784" s="44"/>
    </row>
    <row r="785">
      <c r="C785" s="43"/>
      <c r="D785" s="44"/>
    </row>
    <row r="786">
      <c r="C786" s="43"/>
      <c r="D786" s="44"/>
    </row>
    <row r="787">
      <c r="C787" s="43"/>
      <c r="D787" s="44"/>
    </row>
    <row r="788">
      <c r="C788" s="43"/>
      <c r="D788" s="44"/>
    </row>
    <row r="789">
      <c r="C789" s="43"/>
      <c r="D789" s="44"/>
    </row>
    <row r="790">
      <c r="C790" s="43"/>
      <c r="D790" s="44"/>
    </row>
    <row r="791">
      <c r="C791" s="43"/>
      <c r="D791" s="44"/>
    </row>
    <row r="792">
      <c r="C792" s="43"/>
      <c r="D792" s="44"/>
    </row>
    <row r="793">
      <c r="C793" s="43"/>
      <c r="D793" s="44"/>
    </row>
    <row r="794">
      <c r="C794" s="43"/>
      <c r="D794" s="44"/>
    </row>
    <row r="795">
      <c r="C795" s="43"/>
      <c r="D795" s="44"/>
    </row>
    <row r="796">
      <c r="C796" s="43"/>
      <c r="D796" s="44"/>
    </row>
    <row r="797">
      <c r="C797" s="43"/>
      <c r="D797" s="44"/>
    </row>
    <row r="798">
      <c r="C798" s="43"/>
      <c r="D798" s="44"/>
    </row>
    <row r="799">
      <c r="C799" s="43"/>
      <c r="D799" s="44"/>
    </row>
    <row r="800">
      <c r="C800" s="43"/>
      <c r="D800" s="44"/>
    </row>
    <row r="801">
      <c r="C801" s="43"/>
      <c r="D801" s="44"/>
    </row>
    <row r="802">
      <c r="C802" s="43"/>
      <c r="D802" s="44"/>
    </row>
    <row r="803">
      <c r="C803" s="43"/>
      <c r="D803" s="44"/>
    </row>
    <row r="804">
      <c r="C804" s="43"/>
      <c r="D804" s="44"/>
    </row>
    <row r="805">
      <c r="C805" s="43"/>
      <c r="D805" s="44"/>
    </row>
    <row r="806">
      <c r="C806" s="43"/>
      <c r="D806" s="44"/>
    </row>
    <row r="807">
      <c r="C807" s="43"/>
      <c r="D807" s="44"/>
    </row>
    <row r="808">
      <c r="C808" s="43"/>
      <c r="D808" s="44"/>
    </row>
    <row r="809">
      <c r="C809" s="43"/>
      <c r="D809" s="44"/>
    </row>
    <row r="810">
      <c r="C810" s="43"/>
      <c r="D810" s="44"/>
    </row>
    <row r="811">
      <c r="C811" s="43"/>
      <c r="D811" s="44"/>
    </row>
    <row r="812">
      <c r="C812" s="43"/>
      <c r="D812" s="44"/>
    </row>
    <row r="813">
      <c r="C813" s="43"/>
      <c r="D813" s="44"/>
    </row>
    <row r="814">
      <c r="C814" s="43"/>
      <c r="D814" s="44"/>
    </row>
    <row r="815">
      <c r="C815" s="43"/>
      <c r="D815" s="44"/>
    </row>
    <row r="816">
      <c r="C816" s="43"/>
      <c r="D816" s="44"/>
    </row>
    <row r="817">
      <c r="C817" s="43"/>
      <c r="D817" s="44"/>
    </row>
    <row r="818">
      <c r="C818" s="43"/>
      <c r="D818" s="44"/>
    </row>
    <row r="819">
      <c r="C819" s="43"/>
      <c r="D819" s="44"/>
    </row>
    <row r="820">
      <c r="C820" s="43"/>
      <c r="D820" s="44"/>
    </row>
    <row r="821">
      <c r="C821" s="43"/>
      <c r="D821" s="44"/>
    </row>
    <row r="822">
      <c r="C822" s="43"/>
      <c r="D822" s="44"/>
    </row>
    <row r="823">
      <c r="C823" s="43"/>
      <c r="D823" s="44"/>
    </row>
    <row r="824">
      <c r="C824" s="43"/>
      <c r="D824" s="44"/>
    </row>
    <row r="825">
      <c r="C825" s="43"/>
      <c r="D825" s="44"/>
    </row>
    <row r="826">
      <c r="C826" s="43"/>
      <c r="D826" s="44"/>
    </row>
    <row r="827">
      <c r="C827" s="43"/>
      <c r="D827" s="44"/>
    </row>
    <row r="828">
      <c r="C828" s="43"/>
      <c r="D828" s="44"/>
    </row>
    <row r="829">
      <c r="C829" s="43"/>
      <c r="D829" s="44"/>
    </row>
    <row r="830">
      <c r="C830" s="43"/>
      <c r="D830" s="44"/>
    </row>
    <row r="831">
      <c r="C831" s="43"/>
      <c r="D831" s="44"/>
    </row>
    <row r="832">
      <c r="C832" s="43"/>
      <c r="D832" s="44"/>
    </row>
    <row r="833">
      <c r="C833" s="43"/>
      <c r="D833" s="44"/>
    </row>
    <row r="834">
      <c r="C834" s="43"/>
      <c r="D834" s="44"/>
    </row>
    <row r="835">
      <c r="C835" s="43"/>
      <c r="D835" s="44"/>
    </row>
    <row r="836">
      <c r="C836" s="43"/>
      <c r="D836" s="44"/>
    </row>
    <row r="837">
      <c r="C837" s="43"/>
      <c r="D837" s="44"/>
    </row>
    <row r="838">
      <c r="C838" s="43"/>
      <c r="D838" s="44"/>
    </row>
    <row r="839">
      <c r="C839" s="43"/>
      <c r="D839" s="44"/>
    </row>
    <row r="840">
      <c r="C840" s="43"/>
      <c r="D840" s="44"/>
    </row>
    <row r="841">
      <c r="C841" s="43"/>
      <c r="D841" s="44"/>
    </row>
    <row r="842">
      <c r="C842" s="43"/>
      <c r="D842" s="44"/>
    </row>
    <row r="843">
      <c r="C843" s="43"/>
      <c r="D843" s="44"/>
    </row>
    <row r="844">
      <c r="C844" s="43"/>
      <c r="D844" s="44"/>
    </row>
    <row r="845">
      <c r="C845" s="43"/>
      <c r="D845" s="44"/>
    </row>
    <row r="846">
      <c r="C846" s="43"/>
      <c r="D846" s="44"/>
    </row>
    <row r="847">
      <c r="C847" s="43"/>
      <c r="D847" s="44"/>
    </row>
    <row r="848">
      <c r="C848" s="43"/>
      <c r="D848" s="44"/>
    </row>
    <row r="849">
      <c r="C849" s="43"/>
      <c r="D849" s="44"/>
    </row>
    <row r="850">
      <c r="C850" s="43"/>
      <c r="D850" s="44"/>
    </row>
    <row r="851">
      <c r="C851" s="43"/>
      <c r="D851" s="44"/>
    </row>
    <row r="852">
      <c r="C852" s="43"/>
      <c r="D852" s="44"/>
    </row>
    <row r="853">
      <c r="C853" s="43"/>
      <c r="D853" s="44"/>
    </row>
    <row r="854">
      <c r="C854" s="43"/>
      <c r="D854" s="44"/>
    </row>
    <row r="855">
      <c r="C855" s="43"/>
      <c r="D855" s="44"/>
    </row>
    <row r="856">
      <c r="C856" s="43"/>
      <c r="D856" s="44"/>
    </row>
    <row r="857">
      <c r="C857" s="43"/>
      <c r="D857" s="44"/>
    </row>
    <row r="858">
      <c r="C858" s="43"/>
      <c r="D858" s="44"/>
    </row>
    <row r="859">
      <c r="C859" s="43"/>
      <c r="D859" s="44"/>
    </row>
    <row r="860">
      <c r="C860" s="43"/>
      <c r="D860" s="44"/>
    </row>
    <row r="861">
      <c r="C861" s="43"/>
      <c r="D861" s="44"/>
    </row>
    <row r="862">
      <c r="C862" s="43"/>
      <c r="D862" s="44"/>
    </row>
    <row r="863">
      <c r="C863" s="43"/>
      <c r="D863" s="44"/>
    </row>
    <row r="864">
      <c r="C864" s="43"/>
      <c r="D864" s="44"/>
    </row>
    <row r="865">
      <c r="C865" s="43"/>
      <c r="D865" s="44"/>
    </row>
    <row r="866">
      <c r="C866" s="43"/>
      <c r="D866" s="44"/>
    </row>
    <row r="867">
      <c r="C867" s="43"/>
      <c r="D867" s="44"/>
    </row>
    <row r="868">
      <c r="C868" s="43"/>
      <c r="D868" s="44"/>
    </row>
    <row r="869">
      <c r="C869" s="43"/>
      <c r="D869" s="44"/>
    </row>
    <row r="870">
      <c r="C870" s="43"/>
      <c r="D870" s="44"/>
    </row>
    <row r="871">
      <c r="C871" s="43"/>
      <c r="D871" s="44"/>
    </row>
    <row r="872">
      <c r="C872" s="43"/>
      <c r="D872" s="44"/>
    </row>
    <row r="873">
      <c r="C873" s="43"/>
      <c r="D873" s="44"/>
    </row>
    <row r="874">
      <c r="C874" s="43"/>
      <c r="D874" s="44"/>
    </row>
    <row r="875">
      <c r="C875" s="43"/>
      <c r="D875" s="44"/>
    </row>
    <row r="876">
      <c r="C876" s="43"/>
      <c r="D876" s="44"/>
    </row>
    <row r="877">
      <c r="C877" s="43"/>
      <c r="D877" s="44"/>
    </row>
    <row r="878">
      <c r="C878" s="43"/>
      <c r="D878" s="44"/>
    </row>
    <row r="879">
      <c r="C879" s="43"/>
      <c r="D879" s="44"/>
    </row>
    <row r="880">
      <c r="C880" s="43"/>
      <c r="D880" s="44"/>
    </row>
    <row r="881">
      <c r="C881" s="43"/>
      <c r="D881" s="44"/>
    </row>
    <row r="882">
      <c r="C882" s="43"/>
      <c r="D882" s="44"/>
    </row>
    <row r="883">
      <c r="C883" s="43"/>
      <c r="D883" s="44"/>
    </row>
    <row r="884">
      <c r="C884" s="43"/>
      <c r="D884" s="44"/>
    </row>
    <row r="885">
      <c r="C885" s="43"/>
      <c r="D885" s="44"/>
    </row>
    <row r="886">
      <c r="C886" s="43"/>
      <c r="D886" s="44"/>
    </row>
    <row r="887">
      <c r="C887" s="43"/>
      <c r="D887" s="44"/>
    </row>
    <row r="888">
      <c r="C888" s="43"/>
      <c r="D888" s="44"/>
    </row>
    <row r="889">
      <c r="C889" s="43"/>
      <c r="D889" s="44"/>
    </row>
    <row r="890">
      <c r="C890" s="43"/>
      <c r="D890" s="44"/>
    </row>
    <row r="891">
      <c r="C891" s="43"/>
      <c r="D891" s="44"/>
    </row>
    <row r="892">
      <c r="C892" s="43"/>
      <c r="D892" s="44"/>
    </row>
    <row r="893">
      <c r="C893" s="43"/>
      <c r="D893" s="44"/>
    </row>
    <row r="894">
      <c r="C894" s="43"/>
      <c r="D894" s="44"/>
    </row>
    <row r="895">
      <c r="C895" s="43"/>
      <c r="D895" s="44"/>
    </row>
    <row r="896">
      <c r="C896" s="43"/>
      <c r="D896" s="44"/>
    </row>
    <row r="897">
      <c r="C897" s="43"/>
      <c r="D897" s="44"/>
    </row>
    <row r="898">
      <c r="C898" s="43"/>
      <c r="D898" s="44"/>
    </row>
    <row r="899">
      <c r="C899" s="43"/>
      <c r="D899" s="44"/>
    </row>
    <row r="900">
      <c r="C900" s="43"/>
      <c r="D900" s="44"/>
    </row>
    <row r="901">
      <c r="C901" s="43"/>
      <c r="D901" s="44"/>
    </row>
    <row r="902">
      <c r="C902" s="43"/>
      <c r="D902" s="44"/>
    </row>
    <row r="903">
      <c r="C903" s="43"/>
      <c r="D903" s="44"/>
    </row>
    <row r="904">
      <c r="C904" s="43"/>
      <c r="D904" s="44"/>
    </row>
    <row r="905">
      <c r="C905" s="43"/>
      <c r="D905" s="44"/>
    </row>
    <row r="906">
      <c r="C906" s="43"/>
      <c r="D906" s="44"/>
    </row>
    <row r="907">
      <c r="C907" s="43"/>
      <c r="D907" s="44"/>
    </row>
    <row r="908">
      <c r="C908" s="43"/>
      <c r="D908" s="44"/>
    </row>
    <row r="909">
      <c r="C909" s="43"/>
      <c r="D909" s="44"/>
    </row>
    <row r="910">
      <c r="C910" s="43"/>
      <c r="D910" s="44"/>
    </row>
    <row r="911">
      <c r="C911" s="43"/>
      <c r="D911" s="44"/>
    </row>
    <row r="912">
      <c r="C912" s="43"/>
      <c r="D912" s="44"/>
    </row>
    <row r="913">
      <c r="C913" s="43"/>
      <c r="D913" s="44"/>
    </row>
    <row r="914">
      <c r="C914" s="43"/>
      <c r="D914" s="44"/>
    </row>
    <row r="915">
      <c r="C915" s="43"/>
      <c r="D915" s="44"/>
    </row>
    <row r="916">
      <c r="C916" s="43"/>
      <c r="D916" s="44"/>
    </row>
    <row r="917">
      <c r="C917" s="43"/>
      <c r="D917" s="44"/>
    </row>
    <row r="918">
      <c r="C918" s="43"/>
      <c r="D918" s="44"/>
    </row>
    <row r="919">
      <c r="C919" s="43"/>
      <c r="D919" s="44"/>
    </row>
    <row r="920">
      <c r="C920" s="43"/>
      <c r="D920" s="44"/>
    </row>
    <row r="921">
      <c r="C921" s="43"/>
      <c r="D921" s="44"/>
    </row>
    <row r="922">
      <c r="C922" s="43"/>
      <c r="D922" s="44"/>
    </row>
    <row r="923">
      <c r="C923" s="43"/>
      <c r="D923" s="44"/>
    </row>
    <row r="924">
      <c r="C924" s="43"/>
      <c r="D924" s="44"/>
    </row>
    <row r="925">
      <c r="C925" s="43"/>
      <c r="D925" s="44"/>
    </row>
    <row r="926">
      <c r="C926" s="43"/>
      <c r="D926" s="44"/>
    </row>
    <row r="927">
      <c r="C927" s="43"/>
      <c r="D927" s="44"/>
    </row>
    <row r="928">
      <c r="C928" s="43"/>
      <c r="D928" s="44"/>
    </row>
    <row r="929">
      <c r="C929" s="43"/>
      <c r="D929" s="44"/>
    </row>
    <row r="930">
      <c r="C930" s="43"/>
      <c r="D930" s="44"/>
    </row>
    <row r="931">
      <c r="C931" s="43"/>
      <c r="D931" s="44"/>
    </row>
    <row r="932">
      <c r="C932" s="43"/>
      <c r="D932" s="44"/>
    </row>
    <row r="933">
      <c r="C933" s="43"/>
      <c r="D933" s="44"/>
    </row>
    <row r="934">
      <c r="C934" s="43"/>
      <c r="D934" s="44"/>
    </row>
    <row r="935">
      <c r="C935" s="43"/>
      <c r="D935" s="44"/>
    </row>
    <row r="936">
      <c r="C936" s="43"/>
      <c r="D936" s="44"/>
    </row>
    <row r="937">
      <c r="C937" s="43"/>
      <c r="D937" s="44"/>
    </row>
    <row r="938">
      <c r="C938" s="43"/>
      <c r="D938" s="44"/>
    </row>
    <row r="939">
      <c r="C939" s="43"/>
      <c r="D939" s="44"/>
    </row>
    <row r="940">
      <c r="C940" s="43"/>
      <c r="D940" s="44"/>
    </row>
    <row r="941">
      <c r="C941" s="43"/>
      <c r="D941" s="44"/>
    </row>
    <row r="942">
      <c r="C942" s="43"/>
      <c r="D942" s="44"/>
    </row>
    <row r="943">
      <c r="C943" s="43"/>
      <c r="D943" s="44"/>
    </row>
    <row r="944">
      <c r="C944" s="43"/>
      <c r="D944" s="44"/>
    </row>
    <row r="945">
      <c r="C945" s="43"/>
      <c r="D945" s="44"/>
    </row>
    <row r="946">
      <c r="C946" s="43"/>
      <c r="D946" s="44"/>
    </row>
    <row r="947">
      <c r="C947" s="43"/>
      <c r="D947" s="44"/>
    </row>
    <row r="948">
      <c r="C948" s="43"/>
      <c r="D948" s="44"/>
    </row>
    <row r="949">
      <c r="C949" s="43"/>
      <c r="D949" s="44"/>
    </row>
    <row r="950">
      <c r="C950" s="43"/>
      <c r="D950" s="44"/>
    </row>
    <row r="951">
      <c r="C951" s="43"/>
      <c r="D951" s="44"/>
    </row>
    <row r="952">
      <c r="C952" s="43"/>
      <c r="D952" s="44"/>
    </row>
    <row r="953">
      <c r="C953" s="43"/>
      <c r="D953" s="44"/>
    </row>
    <row r="954">
      <c r="C954" s="43"/>
      <c r="D954" s="44"/>
    </row>
    <row r="955">
      <c r="C955" s="43"/>
      <c r="D955" s="44"/>
    </row>
    <row r="956">
      <c r="C956" s="43"/>
      <c r="D956" s="44"/>
    </row>
    <row r="957">
      <c r="C957" s="43"/>
      <c r="D957" s="44"/>
    </row>
    <row r="958">
      <c r="C958" s="43"/>
      <c r="D958" s="44"/>
    </row>
    <row r="959">
      <c r="C959" s="43"/>
      <c r="D959" s="44"/>
    </row>
    <row r="960">
      <c r="C960" s="43"/>
      <c r="D960" s="44"/>
    </row>
    <row r="961">
      <c r="C961" s="43"/>
      <c r="D961" s="44"/>
    </row>
    <row r="962">
      <c r="C962" s="43"/>
      <c r="D962" s="44"/>
    </row>
    <row r="963">
      <c r="C963" s="43"/>
      <c r="D963" s="44"/>
    </row>
    <row r="964">
      <c r="C964" s="43"/>
      <c r="D964" s="44"/>
    </row>
    <row r="965">
      <c r="C965" s="43"/>
      <c r="D965" s="44"/>
    </row>
    <row r="966">
      <c r="C966" s="43"/>
      <c r="D966" s="44"/>
    </row>
    <row r="967">
      <c r="C967" s="43"/>
      <c r="D967" s="44"/>
    </row>
    <row r="968">
      <c r="C968" s="43"/>
      <c r="D968" s="44"/>
    </row>
    <row r="969">
      <c r="C969" s="43"/>
      <c r="D969" s="44"/>
    </row>
    <row r="970">
      <c r="C970" s="43"/>
      <c r="D970" s="44"/>
    </row>
    <row r="971">
      <c r="C971" s="43"/>
      <c r="D971" s="44"/>
    </row>
    <row r="972">
      <c r="C972" s="43"/>
      <c r="D972" s="44"/>
    </row>
    <row r="973">
      <c r="C973" s="43"/>
      <c r="D973" s="44"/>
    </row>
    <row r="974">
      <c r="C974" s="43"/>
      <c r="D974" s="44"/>
    </row>
    <row r="975">
      <c r="C975" s="43"/>
      <c r="D975" s="44"/>
    </row>
    <row r="976">
      <c r="C976" s="43"/>
      <c r="D976" s="44"/>
    </row>
    <row r="977">
      <c r="C977" s="43"/>
      <c r="D977" s="44"/>
    </row>
    <row r="978">
      <c r="C978" s="43"/>
      <c r="D978" s="44"/>
    </row>
    <row r="979">
      <c r="C979" s="43"/>
      <c r="D979" s="44"/>
    </row>
    <row r="980">
      <c r="C980" s="43"/>
      <c r="D980" s="44"/>
    </row>
    <row r="981">
      <c r="C981" s="43"/>
      <c r="D981" s="44"/>
    </row>
    <row r="982">
      <c r="C982" s="43"/>
      <c r="D982" s="44"/>
    </row>
    <row r="983">
      <c r="C983" s="43"/>
      <c r="D983" s="44"/>
    </row>
    <row r="984">
      <c r="C984" s="43"/>
      <c r="D984" s="44"/>
    </row>
    <row r="985">
      <c r="C985" s="43"/>
      <c r="D985" s="44"/>
    </row>
    <row r="986">
      <c r="C986" s="43"/>
      <c r="D986" s="44"/>
    </row>
    <row r="987">
      <c r="C987" s="43"/>
      <c r="D987" s="44"/>
    </row>
    <row r="988">
      <c r="C988" s="43"/>
      <c r="D988" s="44"/>
    </row>
    <row r="989">
      <c r="C989" s="43"/>
      <c r="D989" s="44"/>
    </row>
    <row r="990">
      <c r="C990" s="43"/>
      <c r="D990" s="44"/>
    </row>
    <row r="991">
      <c r="C991" s="43"/>
      <c r="D991" s="44"/>
    </row>
    <row r="992">
      <c r="C992" s="43"/>
      <c r="D992" s="44"/>
    </row>
    <row r="993">
      <c r="C993" s="43"/>
      <c r="D993" s="44"/>
    </row>
    <row r="994">
      <c r="C994" s="43"/>
      <c r="D994" s="44"/>
    </row>
    <row r="995">
      <c r="C995" s="43"/>
      <c r="D995" s="44"/>
    </row>
    <row r="996">
      <c r="C996" s="43"/>
      <c r="D996" s="44"/>
    </row>
    <row r="997">
      <c r="C997" s="43"/>
      <c r="D997" s="44"/>
    </row>
    <row r="998">
      <c r="C998" s="43"/>
      <c r="D998" s="44"/>
    </row>
    <row r="999">
      <c r="C999" s="43"/>
      <c r="D999" s="44"/>
    </row>
    <row r="1000">
      <c r="C1000" s="43"/>
      <c r="D1000" s="44"/>
    </row>
    <row r="1001">
      <c r="C1001" s="43"/>
      <c r="D1001" s="44"/>
    </row>
    <row r="1002">
      <c r="C1002" s="43"/>
      <c r="D1002" s="44"/>
    </row>
    <row r="1003">
      <c r="C1003" s="43"/>
      <c r="D1003" s="44"/>
    </row>
    <row r="1004">
      <c r="C1004" s="43"/>
      <c r="D1004" s="44"/>
    </row>
    <row r="1005">
      <c r="C1005" s="43"/>
      <c r="D1005" s="44"/>
    </row>
    <row r="1006">
      <c r="C1006" s="43"/>
      <c r="D1006" s="44"/>
    </row>
    <row r="1007">
      <c r="C1007" s="43"/>
      <c r="D1007" s="44"/>
    </row>
    <row r="1008">
      <c r="C1008" s="43"/>
      <c r="D1008" s="44"/>
    </row>
    <row r="1009">
      <c r="C1009" s="43"/>
      <c r="D1009" s="44"/>
    </row>
    <row r="1010">
      <c r="C1010" s="43"/>
      <c r="D1010" s="44"/>
    </row>
    <row r="1011">
      <c r="C1011" s="43"/>
      <c r="D1011" s="44"/>
    </row>
    <row r="1012">
      <c r="C1012" s="43"/>
      <c r="D1012" s="44"/>
    </row>
  </sheetData>
  <mergeCells count="4">
    <mergeCell ref="O4:O6"/>
    <mergeCell ref="O19:O20"/>
    <mergeCell ref="D3:L3"/>
    <mergeCell ref="O8:O10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0</v>
      </c>
      <c r="C1" s="3">
        <f>COUNTIF(B4:B1005,"?*")</f>
        <v>11</v>
      </c>
      <c r="D1" s="3">
        <f>COUNTIF(D4:J1005,"?*")</f>
        <v>19</v>
      </c>
      <c r="E1" s="4">
        <f>C1+D1</f>
        <v>30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6" t="s">
        <v>7</v>
      </c>
      <c r="M3" s="16" t="s">
        <v>8</v>
      </c>
      <c r="N3" s="16" t="s">
        <v>9</v>
      </c>
    </row>
    <row r="4">
      <c r="A4" s="16">
        <v>133.0</v>
      </c>
      <c r="B4" s="19" t="str">
        <f>HYPERLINK("https://leetcode.com/problems/clone-graph/","Clone Graph")</f>
        <v>Clone Graph</v>
      </c>
      <c r="C4" s="12" t="s">
        <v>12</v>
      </c>
      <c r="D4" s="22" t="str">
        <f>HYPERLINK("https://leetcode.com/problems/copy-list-with-random-pointer/","138")</f>
        <v>138</v>
      </c>
      <c r="E4" s="28"/>
      <c r="F4" s="24"/>
      <c r="G4" s="24"/>
      <c r="H4" s="24"/>
      <c r="I4" s="24"/>
      <c r="J4" s="24"/>
      <c r="K4" s="16" t="s">
        <v>48</v>
      </c>
      <c r="L4" s="27"/>
      <c r="M4" s="27"/>
      <c r="N4" s="27"/>
    </row>
    <row r="5">
      <c r="A5" s="16">
        <v>200.0</v>
      </c>
      <c r="B5" s="19" t="s">
        <v>49</v>
      </c>
      <c r="C5" s="12" t="s">
        <v>12</v>
      </c>
      <c r="D5" s="20" t="str">
        <f>HYPERLINK("https://leetcode.com/problems/friend-circles/","547")</f>
        <v>547</v>
      </c>
      <c r="E5" s="22" t="str">
        <f>HYPERLINK("https://leetcode.com/problems/max-area-of-island","695")</f>
        <v>695</v>
      </c>
      <c r="F5" s="47" t="str">
        <f>HYPERLINK("https://leetcode.com/problems/flood-fill/","733")</f>
        <v>733</v>
      </c>
      <c r="G5" s="32" t="str">
        <f>HYPERLINK("https://leetcode.com/problems/making-a-large-island/","827")</f>
        <v>827</v>
      </c>
      <c r="H5" s="28"/>
      <c r="I5" s="28"/>
      <c r="J5" s="27"/>
      <c r="K5" s="16" t="s">
        <v>50</v>
      </c>
      <c r="L5" s="27"/>
      <c r="M5" s="27"/>
      <c r="N5" s="27"/>
    </row>
    <row r="6">
      <c r="A6" s="16">
        <v>841.0</v>
      </c>
      <c r="B6" s="19" t="str">
        <f>HYPERLINK("https://leetcode.com/problems/keys-and-rooms/","Keys and Rooms")</f>
        <v>Keys and Rooms</v>
      </c>
      <c r="C6" s="12" t="s">
        <v>12</v>
      </c>
      <c r="D6" s="29"/>
      <c r="E6" s="28"/>
      <c r="F6" s="28"/>
      <c r="G6" s="29"/>
      <c r="H6" s="28"/>
      <c r="I6" s="28"/>
      <c r="J6" s="27"/>
      <c r="K6" s="16" t="s">
        <v>51</v>
      </c>
      <c r="L6" s="27"/>
      <c r="M6" s="27"/>
      <c r="N6" s="27"/>
    </row>
    <row r="7">
      <c r="A7" s="16">
        <v>207.0</v>
      </c>
      <c r="B7" s="19" t="str">
        <f>HYPERLINK("https://leetcode.com/problems/course-schedule/","Course Schedule")</f>
        <v>Course Schedule</v>
      </c>
      <c r="C7" s="12" t="s">
        <v>10</v>
      </c>
      <c r="D7" s="22" t="str">
        <f>HYPERLINK("https://leetcode.com/problems/course-schedule-ii/","210")</f>
        <v>210</v>
      </c>
      <c r="E7" s="20" t="str">
        <f>HYPERLINK("https://leetcode.com/problems/find-eventual-safe-states","802")</f>
        <v>802</v>
      </c>
      <c r="F7" s="28"/>
      <c r="G7" s="29"/>
      <c r="H7" s="28"/>
      <c r="I7" s="28"/>
      <c r="J7" s="27"/>
      <c r="K7" s="16" t="s">
        <v>52</v>
      </c>
      <c r="L7" s="27"/>
      <c r="M7" s="27"/>
      <c r="N7" s="27"/>
    </row>
    <row r="8">
      <c r="A8" s="16">
        <v>399.0</v>
      </c>
      <c r="B8" s="19" t="str">
        <f>HYPERLINK("https://leetcode.com/problems/evaluate-division","Evaluate Division")</f>
        <v>Evaluate Division</v>
      </c>
      <c r="C8" s="12" t="s">
        <v>10</v>
      </c>
      <c r="D8" s="22" t="str">
        <f>HYPERLINK("https://leetcode.com/problems/similar-string-groups","839")</f>
        <v>839</v>
      </c>
      <c r="E8" s="32" t="str">
        <f>HYPERLINK("https://leetcode.com/problems/largest-component-size-by-common-factor/","952")</f>
        <v>952</v>
      </c>
      <c r="F8" s="20" t="str">
        <f>HYPERLINK("https://leetcode.com/problems/satisfiability-of-equality-equations","990")</f>
        <v>990</v>
      </c>
      <c r="G8" s="20" t="str">
        <f>HYPERLINK("https://leetcode.com/problems/accounts-merge/","721")</f>
        <v>721</v>
      </c>
      <c r="H8" s="24"/>
      <c r="I8" s="24"/>
      <c r="J8" s="24"/>
      <c r="K8" s="16" t="s">
        <v>54</v>
      </c>
      <c r="L8" s="27"/>
      <c r="M8" s="27"/>
      <c r="N8" s="27"/>
    </row>
    <row r="9">
      <c r="A9" s="16">
        <v>785.0</v>
      </c>
      <c r="B9" s="19" t="str">
        <f>HYPERLINK("https://leetcode.com/problems/is-graph-bipartite","Is Graph Bipartite?")</f>
        <v>Is Graph Bipartite?</v>
      </c>
      <c r="C9" s="12" t="s">
        <v>10</v>
      </c>
      <c r="D9" s="46"/>
      <c r="E9" s="24"/>
      <c r="F9" s="24"/>
      <c r="G9" s="24"/>
      <c r="H9" s="24"/>
      <c r="I9" s="24"/>
      <c r="J9" s="24"/>
      <c r="K9" s="16" t="s">
        <v>55</v>
      </c>
      <c r="L9" s="27"/>
      <c r="M9" s="27"/>
      <c r="N9" s="27"/>
    </row>
    <row r="10">
      <c r="A10" s="16">
        <v>684.0</v>
      </c>
      <c r="B10" s="19" t="str">
        <f>HYPERLINK("https://leetcode.com/problems/redundant-connection","Redundant Connection")</f>
        <v>Redundant Connection</v>
      </c>
      <c r="C10" s="12" t="s">
        <v>29</v>
      </c>
      <c r="D10" s="36" t="str">
        <f>HYPERLINK("https://leetcode.com/problems/redundant-connection-ii","685")</f>
        <v>685</v>
      </c>
      <c r="E10" s="20" t="str">
        <f>HYPERLINK("https://leetcode.com/problems/cheapest-flights-within-k-stops/","787")</f>
        <v>787</v>
      </c>
      <c r="F10" s="27"/>
      <c r="G10" s="24"/>
      <c r="H10" s="24"/>
      <c r="I10" s="24"/>
      <c r="J10" s="24"/>
      <c r="K10" s="11" t="s">
        <v>56</v>
      </c>
      <c r="L10" s="27"/>
      <c r="M10" s="27"/>
      <c r="N10" s="27"/>
    </row>
    <row r="11">
      <c r="A11" s="16">
        <v>743.0</v>
      </c>
      <c r="B11" s="19" t="str">
        <f>HYPERLINK("https://leetcode.com/problems/network-delay-time","Network Delay Time")</f>
        <v>Network Delay Time</v>
      </c>
      <c r="C11" s="12" t="s">
        <v>29</v>
      </c>
      <c r="D11" s="36" t="str">
        <f>HYPERLINK("https://leetcode.com/problems/reachable-nodes-in-subdivided-graph/","882")</f>
        <v>882</v>
      </c>
      <c r="E11" s="24"/>
      <c r="F11" s="24"/>
      <c r="G11" s="24"/>
      <c r="H11" s="24"/>
      <c r="I11" s="24"/>
      <c r="J11" s="24"/>
      <c r="K11" s="16" t="s">
        <v>57</v>
      </c>
      <c r="L11" s="27"/>
      <c r="M11" s="27"/>
      <c r="N11" s="27"/>
    </row>
    <row r="12">
      <c r="A12" s="16">
        <v>847.0</v>
      </c>
      <c r="B12" s="19" t="str">
        <f>HYPERLINK("https://leetcode.com/problems/shortest-path-visiting-all-nodes/","Shortest Path Visiting All Nodes")</f>
        <v>Shortest Path Visiting All Nodes</v>
      </c>
      <c r="C12" s="12" t="s">
        <v>29</v>
      </c>
      <c r="D12" s="32" t="str">
        <f>HYPERLINK("https://leetcode.com/problems/bus-routes/","815")</f>
        <v>815</v>
      </c>
      <c r="E12" s="32" t="str">
        <f>HYPERLINK("https://leetcode.com/problems/shortest-path-to-get-all-keys/","864")</f>
        <v>864</v>
      </c>
      <c r="F12" s="32" t="str">
        <f>HYPERLINK("https://leetcode.com/problems/minimize-malware-spread/","924")</f>
        <v>924</v>
      </c>
      <c r="G12" s="27"/>
      <c r="H12" s="27"/>
      <c r="I12" s="24"/>
      <c r="J12" s="24"/>
      <c r="K12" s="16" t="s">
        <v>30</v>
      </c>
      <c r="L12" s="27"/>
      <c r="M12" s="27"/>
      <c r="N12" s="27"/>
    </row>
    <row r="13">
      <c r="A13" s="16">
        <v>943.0</v>
      </c>
      <c r="B13" s="19" t="str">
        <f>HYPERLINK("https://leetcode.com/problems/find-the-shortest-superstring/","Find the Shortest Superstring")</f>
        <v>Find the Shortest Superstring</v>
      </c>
      <c r="C13" s="12" t="s">
        <v>29</v>
      </c>
      <c r="D13" s="36" t="str">
        <f>HYPERLINK("https://leetcode.com/problems/unique-paths-iii/","980")</f>
        <v>980</v>
      </c>
      <c r="E13" s="32" t="str">
        <f>HYPERLINK("https://leetcode.com/problems/number-of-squareful-arrays/","996")</f>
        <v>996</v>
      </c>
      <c r="F13" s="28"/>
      <c r="G13" s="27"/>
      <c r="H13" s="27"/>
      <c r="I13" s="24"/>
      <c r="J13" s="24"/>
      <c r="K13" s="16" t="s">
        <v>59</v>
      </c>
      <c r="L13" s="27"/>
      <c r="M13" s="27"/>
      <c r="N13" s="27"/>
    </row>
    <row r="14">
      <c r="A14" s="16">
        <v>959.0</v>
      </c>
      <c r="B14" s="19" t="str">
        <f>HYPERLINK("https://leetcode.com/problems/regions-cut-by-slashes/","Regions Cut By Slashes")</f>
        <v>Regions Cut By Slashes</v>
      </c>
      <c r="C14" s="12" t="s">
        <v>29</v>
      </c>
      <c r="D14" s="46"/>
      <c r="E14" s="24"/>
      <c r="F14" s="24"/>
      <c r="G14" s="24"/>
      <c r="H14" s="24"/>
      <c r="I14" s="24"/>
      <c r="J14" s="24"/>
      <c r="K14" s="16" t="s">
        <v>60</v>
      </c>
      <c r="L14" s="27"/>
      <c r="M14" s="27"/>
      <c r="N14" s="27"/>
    </row>
    <row r="15">
      <c r="B15" s="2"/>
      <c r="C15" s="3"/>
      <c r="D15" s="39"/>
      <c r="E15" s="4"/>
      <c r="F15" s="4"/>
      <c r="G15" s="4"/>
      <c r="H15" s="4"/>
      <c r="I15" s="4"/>
      <c r="J15" s="4"/>
    </row>
    <row r="16">
      <c r="B16" s="2"/>
      <c r="C16" s="3"/>
      <c r="D16" s="41"/>
      <c r="E16" s="4"/>
      <c r="F16" s="4"/>
      <c r="G16" s="4"/>
      <c r="H16" s="4"/>
      <c r="I16" s="4"/>
      <c r="J16" s="4"/>
    </row>
    <row r="17">
      <c r="B17" s="2"/>
      <c r="C17" s="3"/>
      <c r="D17" s="41"/>
      <c r="E17" s="4"/>
      <c r="F17" s="4"/>
      <c r="G17" s="4"/>
      <c r="H17" s="4"/>
      <c r="I17" s="4"/>
      <c r="J17" s="4"/>
    </row>
    <row r="18">
      <c r="B18" s="2"/>
      <c r="C18" s="3"/>
      <c r="D18" s="42"/>
      <c r="E18" s="4"/>
      <c r="F18" s="4"/>
      <c r="G18" s="4"/>
      <c r="H18" s="4"/>
      <c r="I18" s="4"/>
      <c r="J18" s="4"/>
    </row>
    <row r="19">
      <c r="C19" s="43"/>
      <c r="D19" s="44"/>
    </row>
    <row r="20">
      <c r="C20" s="43"/>
      <c r="D20" s="44"/>
    </row>
    <row r="21">
      <c r="C21" s="43"/>
      <c r="D21" s="44"/>
    </row>
    <row r="22">
      <c r="C22" s="43"/>
      <c r="D22" s="44"/>
    </row>
    <row r="23">
      <c r="C23" s="43"/>
      <c r="D23" s="44"/>
    </row>
    <row r="24">
      <c r="C24" s="43"/>
      <c r="D24" s="44"/>
    </row>
    <row r="25">
      <c r="C25" s="43"/>
      <c r="D25" s="44"/>
    </row>
    <row r="26">
      <c r="C26" s="43"/>
      <c r="D26" s="44"/>
    </row>
    <row r="27">
      <c r="C27" s="43"/>
      <c r="D27" s="44"/>
    </row>
    <row r="28">
      <c r="C28" s="43"/>
      <c r="D28" s="44"/>
    </row>
    <row r="29">
      <c r="C29" s="43"/>
      <c r="D29" s="44"/>
    </row>
    <row r="30">
      <c r="C30" s="43"/>
      <c r="D30" s="44"/>
    </row>
    <row r="31">
      <c r="C31" s="43"/>
      <c r="D31" s="44"/>
    </row>
    <row r="32">
      <c r="C32" s="43"/>
      <c r="D32" s="44"/>
    </row>
    <row r="33">
      <c r="C33" s="43"/>
      <c r="D33" s="44"/>
    </row>
    <row r="34">
      <c r="C34" s="43"/>
      <c r="D34" s="44"/>
    </row>
    <row r="35">
      <c r="C35" s="43"/>
      <c r="D35" s="44"/>
    </row>
    <row r="36">
      <c r="C36" s="43"/>
      <c r="D36" s="44"/>
    </row>
    <row r="37">
      <c r="C37" s="43"/>
      <c r="D37" s="44"/>
    </row>
    <row r="38">
      <c r="C38" s="43"/>
      <c r="D38" s="44"/>
    </row>
    <row r="39">
      <c r="C39" s="43"/>
      <c r="D39" s="44"/>
    </row>
    <row r="40">
      <c r="C40" s="43"/>
      <c r="D40" s="44"/>
    </row>
    <row r="41">
      <c r="C41" s="43"/>
      <c r="D41" s="44"/>
    </row>
    <row r="42">
      <c r="C42" s="43"/>
      <c r="D42" s="44"/>
    </row>
    <row r="43">
      <c r="C43" s="43"/>
      <c r="D43" s="44"/>
    </row>
    <row r="44">
      <c r="C44" s="43"/>
      <c r="D44" s="44"/>
    </row>
    <row r="45">
      <c r="C45" s="43"/>
      <c r="D45" s="44"/>
    </row>
    <row r="46">
      <c r="C46" s="43"/>
      <c r="D46" s="44"/>
    </row>
    <row r="47">
      <c r="C47" s="43"/>
      <c r="D47" s="44"/>
    </row>
    <row r="48">
      <c r="C48" s="43"/>
      <c r="D48" s="44"/>
    </row>
    <row r="49">
      <c r="C49" s="43"/>
      <c r="D49" s="44"/>
    </row>
    <row r="50">
      <c r="C50" s="43"/>
      <c r="D50" s="44"/>
    </row>
    <row r="51">
      <c r="C51" s="43"/>
      <c r="D51" s="44"/>
    </row>
    <row r="52">
      <c r="C52" s="43"/>
      <c r="D52" s="44"/>
    </row>
    <row r="53">
      <c r="C53" s="43"/>
      <c r="D53" s="44"/>
    </row>
    <row r="54">
      <c r="C54" s="43"/>
      <c r="D54" s="44"/>
    </row>
    <row r="55">
      <c r="C55" s="43"/>
      <c r="D55" s="44"/>
    </row>
    <row r="56">
      <c r="C56" s="43"/>
      <c r="D56" s="44"/>
    </row>
    <row r="57">
      <c r="C57" s="43"/>
      <c r="D57" s="44"/>
    </row>
    <row r="58">
      <c r="C58" s="43"/>
      <c r="D58" s="44"/>
    </row>
    <row r="59">
      <c r="C59" s="43"/>
      <c r="D59" s="44"/>
    </row>
    <row r="60">
      <c r="C60" s="43"/>
      <c r="D60" s="44"/>
    </row>
    <row r="61">
      <c r="C61" s="43"/>
      <c r="D61" s="44"/>
    </row>
    <row r="62">
      <c r="C62" s="43"/>
      <c r="D62" s="44"/>
    </row>
    <row r="63">
      <c r="C63" s="43"/>
      <c r="D63" s="44"/>
    </row>
    <row r="64">
      <c r="C64" s="43"/>
      <c r="D64" s="44"/>
    </row>
    <row r="65">
      <c r="C65" s="43"/>
      <c r="D65" s="44"/>
    </row>
    <row r="66">
      <c r="C66" s="43"/>
      <c r="D66" s="44"/>
    </row>
    <row r="67">
      <c r="C67" s="43"/>
      <c r="D67" s="44"/>
    </row>
    <row r="68">
      <c r="C68" s="43"/>
      <c r="D68" s="44"/>
    </row>
    <row r="69">
      <c r="C69" s="43"/>
      <c r="D69" s="44"/>
    </row>
    <row r="70">
      <c r="C70" s="43"/>
      <c r="D70" s="44"/>
    </row>
    <row r="71">
      <c r="C71" s="43"/>
      <c r="D71" s="44"/>
    </row>
    <row r="72">
      <c r="C72" s="43"/>
      <c r="D72" s="44"/>
    </row>
    <row r="73">
      <c r="C73" s="43"/>
      <c r="D73" s="44"/>
    </row>
    <row r="74">
      <c r="C74" s="43"/>
      <c r="D74" s="44"/>
    </row>
    <row r="75">
      <c r="C75" s="43"/>
      <c r="D75" s="44"/>
    </row>
    <row r="76">
      <c r="C76" s="43"/>
      <c r="D76" s="44"/>
    </row>
    <row r="77">
      <c r="C77" s="43"/>
      <c r="D77" s="44"/>
    </row>
    <row r="78">
      <c r="C78" s="43"/>
      <c r="D78" s="44"/>
    </row>
    <row r="79">
      <c r="C79" s="43"/>
      <c r="D79" s="44"/>
    </row>
    <row r="80">
      <c r="C80" s="43"/>
      <c r="D80" s="44"/>
    </row>
    <row r="81">
      <c r="C81" s="43"/>
      <c r="D81" s="44"/>
    </row>
    <row r="82">
      <c r="C82" s="43"/>
      <c r="D82" s="44"/>
    </row>
    <row r="83">
      <c r="C83" s="43"/>
      <c r="D83" s="44"/>
    </row>
    <row r="84">
      <c r="C84" s="43"/>
      <c r="D84" s="44"/>
    </row>
    <row r="85">
      <c r="C85" s="43"/>
      <c r="D85" s="44"/>
    </row>
    <row r="86">
      <c r="C86" s="43"/>
      <c r="D86" s="44"/>
    </row>
    <row r="87">
      <c r="C87" s="43"/>
      <c r="D87" s="44"/>
    </row>
    <row r="88">
      <c r="C88" s="43"/>
      <c r="D88" s="44"/>
    </row>
    <row r="89">
      <c r="C89" s="43"/>
      <c r="D89" s="44"/>
    </row>
    <row r="90">
      <c r="C90" s="43"/>
      <c r="D90" s="44"/>
    </row>
    <row r="91">
      <c r="C91" s="43"/>
      <c r="D91" s="44"/>
    </row>
    <row r="92">
      <c r="C92" s="43"/>
      <c r="D92" s="44"/>
    </row>
    <row r="93">
      <c r="C93" s="43"/>
      <c r="D93" s="44"/>
    </row>
    <row r="94">
      <c r="C94" s="43"/>
      <c r="D94" s="44"/>
    </row>
    <row r="95">
      <c r="C95" s="43"/>
      <c r="D95" s="44"/>
    </row>
    <row r="96">
      <c r="C96" s="43"/>
      <c r="D96" s="44"/>
    </row>
    <row r="97">
      <c r="C97" s="43"/>
      <c r="D97" s="44"/>
    </row>
    <row r="98">
      <c r="C98" s="43"/>
      <c r="D98" s="44"/>
    </row>
    <row r="99">
      <c r="C99" s="43"/>
      <c r="D99" s="44"/>
    </row>
    <row r="100">
      <c r="C100" s="43"/>
      <c r="D100" s="44"/>
    </row>
    <row r="101">
      <c r="C101" s="43"/>
      <c r="D101" s="44"/>
    </row>
    <row r="102">
      <c r="C102" s="43"/>
      <c r="D102" s="44"/>
    </row>
    <row r="103">
      <c r="C103" s="43"/>
      <c r="D103" s="44"/>
    </row>
    <row r="104">
      <c r="C104" s="43"/>
      <c r="D104" s="44"/>
    </row>
    <row r="105">
      <c r="C105" s="43"/>
      <c r="D105" s="44"/>
    </row>
    <row r="106">
      <c r="C106" s="43"/>
      <c r="D106" s="44"/>
    </row>
    <row r="107">
      <c r="C107" s="43"/>
      <c r="D107" s="44"/>
    </row>
    <row r="108">
      <c r="C108" s="43"/>
      <c r="D108" s="44"/>
    </row>
    <row r="109">
      <c r="C109" s="43"/>
      <c r="D109" s="44"/>
    </row>
    <row r="110">
      <c r="C110" s="43"/>
      <c r="D110" s="44"/>
    </row>
    <row r="111">
      <c r="C111" s="43"/>
      <c r="D111" s="44"/>
    </row>
    <row r="112">
      <c r="C112" s="43"/>
      <c r="D112" s="44"/>
    </row>
    <row r="113">
      <c r="C113" s="43"/>
      <c r="D113" s="44"/>
    </row>
    <row r="114">
      <c r="C114" s="43"/>
      <c r="D114" s="44"/>
    </row>
    <row r="115">
      <c r="C115" s="43"/>
      <c r="D115" s="44"/>
    </row>
    <row r="116">
      <c r="C116" s="43"/>
      <c r="D116" s="44"/>
    </row>
    <row r="117">
      <c r="C117" s="43"/>
      <c r="D117" s="44"/>
    </row>
    <row r="118">
      <c r="C118" s="43"/>
      <c r="D118" s="44"/>
    </row>
    <row r="119">
      <c r="C119" s="43"/>
      <c r="D119" s="44"/>
    </row>
    <row r="120">
      <c r="C120" s="43"/>
      <c r="D120" s="44"/>
    </row>
    <row r="121">
      <c r="C121" s="43"/>
      <c r="D121" s="44"/>
    </row>
    <row r="122">
      <c r="C122" s="43"/>
      <c r="D122" s="44"/>
    </row>
    <row r="123">
      <c r="C123" s="43"/>
      <c r="D123" s="44"/>
    </row>
    <row r="124">
      <c r="C124" s="43"/>
      <c r="D124" s="44"/>
    </row>
    <row r="125">
      <c r="C125" s="43"/>
      <c r="D125" s="44"/>
    </row>
    <row r="126">
      <c r="C126" s="43"/>
      <c r="D126" s="44"/>
    </row>
    <row r="127">
      <c r="C127" s="43"/>
      <c r="D127" s="44"/>
    </row>
    <row r="128">
      <c r="C128" s="43"/>
      <c r="D128" s="44"/>
    </row>
    <row r="129">
      <c r="C129" s="43"/>
      <c r="D129" s="44"/>
    </row>
    <row r="130">
      <c r="C130" s="43"/>
      <c r="D130" s="44"/>
    </row>
    <row r="131">
      <c r="C131" s="43"/>
      <c r="D131" s="44"/>
    </row>
    <row r="132">
      <c r="C132" s="43"/>
      <c r="D132" s="44"/>
    </row>
    <row r="133">
      <c r="C133" s="43"/>
      <c r="D133" s="44"/>
    </row>
    <row r="134">
      <c r="C134" s="43"/>
      <c r="D134" s="44"/>
    </row>
    <row r="135">
      <c r="C135" s="43"/>
      <c r="D135" s="44"/>
    </row>
    <row r="136">
      <c r="C136" s="43"/>
      <c r="D136" s="44"/>
    </row>
    <row r="137">
      <c r="C137" s="43"/>
      <c r="D137" s="44"/>
    </row>
    <row r="138">
      <c r="C138" s="43"/>
      <c r="D138" s="44"/>
    </row>
    <row r="139">
      <c r="C139" s="43"/>
      <c r="D139" s="44"/>
    </row>
    <row r="140">
      <c r="C140" s="43"/>
      <c r="D140" s="44"/>
    </row>
    <row r="141">
      <c r="C141" s="43"/>
      <c r="D141" s="44"/>
    </row>
    <row r="142">
      <c r="C142" s="43"/>
      <c r="D142" s="44"/>
    </row>
    <row r="143">
      <c r="C143" s="43"/>
      <c r="D143" s="44"/>
    </row>
    <row r="144">
      <c r="C144" s="43"/>
      <c r="D144" s="44"/>
    </row>
    <row r="145">
      <c r="C145" s="43"/>
      <c r="D145" s="44"/>
    </row>
    <row r="146">
      <c r="C146" s="43"/>
      <c r="D146" s="44"/>
    </row>
    <row r="147">
      <c r="C147" s="43"/>
      <c r="D147" s="44"/>
    </row>
    <row r="148">
      <c r="C148" s="43"/>
      <c r="D148" s="44"/>
    </row>
    <row r="149">
      <c r="C149" s="43"/>
      <c r="D149" s="44"/>
    </row>
    <row r="150">
      <c r="C150" s="43"/>
      <c r="D150" s="44"/>
    </row>
    <row r="151">
      <c r="C151" s="43"/>
      <c r="D151" s="44"/>
    </row>
    <row r="152">
      <c r="C152" s="43"/>
      <c r="D152" s="44"/>
    </row>
    <row r="153">
      <c r="C153" s="43"/>
      <c r="D153" s="44"/>
    </row>
    <row r="154">
      <c r="C154" s="43"/>
      <c r="D154" s="44"/>
    </row>
    <row r="155">
      <c r="C155" s="43"/>
      <c r="D155" s="44"/>
    </row>
    <row r="156">
      <c r="C156" s="43"/>
      <c r="D156" s="44"/>
    </row>
    <row r="157">
      <c r="C157" s="43"/>
      <c r="D157" s="44"/>
    </row>
    <row r="158">
      <c r="C158" s="43"/>
      <c r="D158" s="44"/>
    </row>
    <row r="159">
      <c r="C159" s="43"/>
      <c r="D159" s="44"/>
    </row>
    <row r="160">
      <c r="C160" s="43"/>
      <c r="D160" s="44"/>
    </row>
    <row r="161">
      <c r="C161" s="43"/>
      <c r="D161" s="44"/>
    </row>
    <row r="162">
      <c r="C162" s="43"/>
      <c r="D162" s="44"/>
    </row>
    <row r="163">
      <c r="C163" s="43"/>
      <c r="D163" s="44"/>
    </row>
    <row r="164">
      <c r="C164" s="43"/>
      <c r="D164" s="44"/>
    </row>
    <row r="165">
      <c r="C165" s="43"/>
      <c r="D165" s="44"/>
    </row>
    <row r="166">
      <c r="C166" s="43"/>
      <c r="D166" s="44"/>
    </row>
    <row r="167">
      <c r="C167" s="43"/>
      <c r="D167" s="44"/>
    </row>
    <row r="168">
      <c r="C168" s="43"/>
      <c r="D168" s="44"/>
    </row>
    <row r="169">
      <c r="C169" s="43"/>
      <c r="D169" s="44"/>
    </row>
    <row r="170">
      <c r="C170" s="43"/>
      <c r="D170" s="44"/>
    </row>
    <row r="171">
      <c r="C171" s="43"/>
      <c r="D171" s="44"/>
    </row>
    <row r="172">
      <c r="C172" s="43"/>
      <c r="D172" s="44"/>
    </row>
    <row r="173">
      <c r="C173" s="43"/>
      <c r="D173" s="44"/>
    </row>
    <row r="174">
      <c r="C174" s="43"/>
      <c r="D174" s="44"/>
    </row>
    <row r="175">
      <c r="C175" s="43"/>
      <c r="D175" s="44"/>
    </row>
    <row r="176">
      <c r="C176" s="43"/>
      <c r="D176" s="44"/>
    </row>
    <row r="177">
      <c r="C177" s="43"/>
      <c r="D177" s="44"/>
    </row>
    <row r="178">
      <c r="C178" s="43"/>
      <c r="D178" s="44"/>
    </row>
    <row r="179">
      <c r="C179" s="43"/>
      <c r="D179" s="44"/>
    </row>
    <row r="180">
      <c r="C180" s="43"/>
      <c r="D180" s="44"/>
    </row>
    <row r="181">
      <c r="C181" s="43"/>
      <c r="D181" s="44"/>
    </row>
    <row r="182">
      <c r="C182" s="43"/>
      <c r="D182" s="44"/>
    </row>
    <row r="183">
      <c r="C183" s="43"/>
      <c r="D183" s="44"/>
    </row>
    <row r="184">
      <c r="C184" s="43"/>
      <c r="D184" s="44"/>
    </row>
    <row r="185">
      <c r="C185" s="43"/>
      <c r="D185" s="44"/>
    </row>
    <row r="186">
      <c r="C186" s="43"/>
      <c r="D186" s="44"/>
    </row>
    <row r="187">
      <c r="C187" s="43"/>
      <c r="D187" s="44"/>
    </row>
    <row r="188">
      <c r="C188" s="43"/>
      <c r="D188" s="44"/>
    </row>
    <row r="189">
      <c r="C189" s="43"/>
      <c r="D189" s="44"/>
    </row>
    <row r="190">
      <c r="C190" s="43"/>
      <c r="D190" s="44"/>
    </row>
    <row r="191">
      <c r="C191" s="43"/>
      <c r="D191" s="44"/>
    </row>
    <row r="192">
      <c r="C192" s="43"/>
      <c r="D192" s="44"/>
    </row>
    <row r="193">
      <c r="C193" s="43"/>
      <c r="D193" s="44"/>
    </row>
    <row r="194">
      <c r="C194" s="43"/>
      <c r="D194" s="44"/>
    </row>
    <row r="195">
      <c r="C195" s="43"/>
      <c r="D195" s="44"/>
    </row>
    <row r="196">
      <c r="C196" s="43"/>
      <c r="D196" s="44"/>
    </row>
    <row r="197">
      <c r="C197" s="43"/>
      <c r="D197" s="44"/>
    </row>
    <row r="198">
      <c r="C198" s="43"/>
      <c r="D198" s="44"/>
    </row>
    <row r="199">
      <c r="C199" s="43"/>
      <c r="D199" s="44"/>
    </row>
    <row r="200">
      <c r="C200" s="43"/>
      <c r="D200" s="44"/>
    </row>
    <row r="201">
      <c r="C201" s="43"/>
      <c r="D201" s="44"/>
    </row>
    <row r="202">
      <c r="C202" s="43"/>
      <c r="D202" s="44"/>
    </row>
    <row r="203">
      <c r="C203" s="43"/>
      <c r="D203" s="44"/>
    </row>
    <row r="204">
      <c r="C204" s="43"/>
      <c r="D204" s="44"/>
    </row>
    <row r="205">
      <c r="C205" s="43"/>
      <c r="D205" s="44"/>
    </row>
    <row r="206">
      <c r="C206" s="43"/>
      <c r="D206" s="44"/>
    </row>
    <row r="207">
      <c r="C207" s="43"/>
      <c r="D207" s="44"/>
    </row>
    <row r="208">
      <c r="C208" s="43"/>
      <c r="D208" s="44"/>
    </row>
    <row r="209">
      <c r="C209" s="43"/>
      <c r="D209" s="44"/>
    </row>
    <row r="210">
      <c r="C210" s="43"/>
      <c r="D210" s="44"/>
    </row>
    <row r="211">
      <c r="C211" s="43"/>
      <c r="D211" s="44"/>
    </row>
    <row r="212">
      <c r="C212" s="43"/>
      <c r="D212" s="44"/>
    </row>
    <row r="213">
      <c r="C213" s="43"/>
      <c r="D213" s="44"/>
    </row>
    <row r="214">
      <c r="C214" s="43"/>
      <c r="D214" s="44"/>
    </row>
    <row r="215">
      <c r="C215" s="43"/>
      <c r="D215" s="44"/>
    </row>
    <row r="216">
      <c r="C216" s="43"/>
      <c r="D216" s="44"/>
    </row>
    <row r="217">
      <c r="C217" s="43"/>
      <c r="D217" s="44"/>
    </row>
    <row r="218">
      <c r="C218" s="43"/>
      <c r="D218" s="44"/>
    </row>
    <row r="219">
      <c r="C219" s="43"/>
      <c r="D219" s="44"/>
    </row>
    <row r="220">
      <c r="C220" s="43"/>
      <c r="D220" s="44"/>
    </row>
    <row r="221">
      <c r="C221" s="43"/>
      <c r="D221" s="44"/>
    </row>
    <row r="222">
      <c r="C222" s="43"/>
      <c r="D222" s="44"/>
    </row>
    <row r="223">
      <c r="C223" s="43"/>
      <c r="D223" s="44"/>
    </row>
    <row r="224">
      <c r="C224" s="43"/>
      <c r="D224" s="44"/>
    </row>
    <row r="225">
      <c r="C225" s="43"/>
      <c r="D225" s="44"/>
    </row>
    <row r="226">
      <c r="C226" s="43"/>
      <c r="D226" s="44"/>
    </row>
    <row r="227">
      <c r="C227" s="43"/>
      <c r="D227" s="44"/>
    </row>
    <row r="228">
      <c r="C228" s="43"/>
      <c r="D228" s="44"/>
    </row>
    <row r="229">
      <c r="C229" s="43"/>
      <c r="D229" s="44"/>
    </row>
    <row r="230">
      <c r="C230" s="43"/>
      <c r="D230" s="44"/>
    </row>
    <row r="231">
      <c r="C231" s="43"/>
      <c r="D231" s="44"/>
    </row>
    <row r="232">
      <c r="C232" s="43"/>
      <c r="D232" s="44"/>
    </row>
    <row r="233">
      <c r="C233" s="43"/>
      <c r="D233" s="44"/>
    </row>
    <row r="234">
      <c r="C234" s="43"/>
      <c r="D234" s="44"/>
    </row>
    <row r="235">
      <c r="C235" s="43"/>
      <c r="D235" s="44"/>
    </row>
    <row r="236">
      <c r="C236" s="43"/>
      <c r="D236" s="44"/>
    </row>
    <row r="237">
      <c r="C237" s="43"/>
      <c r="D237" s="44"/>
    </row>
    <row r="238">
      <c r="C238" s="43"/>
      <c r="D238" s="44"/>
    </row>
    <row r="239">
      <c r="C239" s="43"/>
      <c r="D239" s="44"/>
    </row>
    <row r="240">
      <c r="C240" s="43"/>
      <c r="D240" s="44"/>
    </row>
    <row r="241">
      <c r="C241" s="43"/>
      <c r="D241" s="44"/>
    </row>
    <row r="242">
      <c r="C242" s="43"/>
      <c r="D242" s="44"/>
    </row>
    <row r="243">
      <c r="C243" s="43"/>
      <c r="D243" s="44"/>
    </row>
    <row r="244">
      <c r="C244" s="43"/>
      <c r="D244" s="44"/>
    </row>
    <row r="245">
      <c r="C245" s="43"/>
      <c r="D245" s="44"/>
    </row>
    <row r="246">
      <c r="C246" s="43"/>
      <c r="D246" s="44"/>
    </row>
    <row r="247">
      <c r="C247" s="43"/>
      <c r="D247" s="44"/>
    </row>
    <row r="248">
      <c r="C248" s="43"/>
      <c r="D248" s="44"/>
    </row>
    <row r="249">
      <c r="C249" s="43"/>
      <c r="D249" s="44"/>
    </row>
    <row r="250">
      <c r="C250" s="43"/>
      <c r="D250" s="44"/>
    </row>
    <row r="251">
      <c r="C251" s="43"/>
      <c r="D251" s="44"/>
    </row>
    <row r="252">
      <c r="C252" s="43"/>
      <c r="D252" s="44"/>
    </row>
    <row r="253">
      <c r="C253" s="43"/>
      <c r="D253" s="44"/>
    </row>
    <row r="254">
      <c r="C254" s="43"/>
      <c r="D254" s="44"/>
    </row>
    <row r="255">
      <c r="C255" s="43"/>
      <c r="D255" s="44"/>
    </row>
    <row r="256">
      <c r="C256" s="43"/>
      <c r="D256" s="44"/>
    </row>
    <row r="257">
      <c r="C257" s="43"/>
      <c r="D257" s="44"/>
    </row>
    <row r="258">
      <c r="C258" s="43"/>
      <c r="D258" s="44"/>
    </row>
    <row r="259">
      <c r="C259" s="43"/>
      <c r="D259" s="44"/>
    </row>
    <row r="260">
      <c r="C260" s="43"/>
      <c r="D260" s="44"/>
    </row>
    <row r="261">
      <c r="C261" s="43"/>
      <c r="D261" s="44"/>
    </row>
    <row r="262">
      <c r="C262" s="43"/>
      <c r="D262" s="44"/>
    </row>
    <row r="263">
      <c r="C263" s="43"/>
      <c r="D263" s="44"/>
    </row>
    <row r="264">
      <c r="C264" s="43"/>
      <c r="D264" s="44"/>
    </row>
    <row r="265">
      <c r="C265" s="43"/>
      <c r="D265" s="44"/>
    </row>
    <row r="266">
      <c r="C266" s="43"/>
      <c r="D266" s="44"/>
    </row>
    <row r="267">
      <c r="C267" s="43"/>
      <c r="D267" s="44"/>
    </row>
    <row r="268">
      <c r="C268" s="43"/>
      <c r="D268" s="44"/>
    </row>
    <row r="269">
      <c r="C269" s="43"/>
      <c r="D269" s="44"/>
    </row>
    <row r="270">
      <c r="C270" s="43"/>
      <c r="D270" s="44"/>
    </row>
    <row r="271">
      <c r="C271" s="43"/>
      <c r="D271" s="44"/>
    </row>
    <row r="272">
      <c r="C272" s="43"/>
      <c r="D272" s="44"/>
    </row>
    <row r="273">
      <c r="C273" s="43"/>
      <c r="D273" s="44"/>
    </row>
    <row r="274">
      <c r="C274" s="43"/>
      <c r="D274" s="44"/>
    </row>
    <row r="275">
      <c r="C275" s="43"/>
      <c r="D275" s="44"/>
    </row>
    <row r="276">
      <c r="C276" s="43"/>
      <c r="D276" s="44"/>
    </row>
    <row r="277">
      <c r="C277" s="43"/>
      <c r="D277" s="44"/>
    </row>
    <row r="278">
      <c r="C278" s="43"/>
      <c r="D278" s="44"/>
    </row>
    <row r="279">
      <c r="C279" s="43"/>
      <c r="D279" s="44"/>
    </row>
    <row r="280">
      <c r="C280" s="43"/>
      <c r="D280" s="44"/>
    </row>
    <row r="281">
      <c r="C281" s="43"/>
      <c r="D281" s="44"/>
    </row>
    <row r="282">
      <c r="C282" s="43"/>
      <c r="D282" s="44"/>
    </row>
    <row r="283">
      <c r="C283" s="43"/>
      <c r="D283" s="44"/>
    </row>
    <row r="284">
      <c r="C284" s="43"/>
      <c r="D284" s="44"/>
    </row>
    <row r="285">
      <c r="C285" s="43"/>
      <c r="D285" s="44"/>
    </row>
    <row r="286">
      <c r="C286" s="43"/>
      <c r="D286" s="44"/>
    </row>
    <row r="287">
      <c r="C287" s="43"/>
      <c r="D287" s="44"/>
    </row>
    <row r="288">
      <c r="C288" s="43"/>
      <c r="D288" s="44"/>
    </row>
    <row r="289">
      <c r="C289" s="43"/>
      <c r="D289" s="44"/>
    </row>
    <row r="290">
      <c r="C290" s="43"/>
      <c r="D290" s="44"/>
    </row>
    <row r="291">
      <c r="C291" s="43"/>
      <c r="D291" s="44"/>
    </row>
    <row r="292">
      <c r="C292" s="43"/>
      <c r="D292" s="44"/>
    </row>
    <row r="293">
      <c r="C293" s="43"/>
      <c r="D293" s="44"/>
    </row>
    <row r="294">
      <c r="C294" s="43"/>
      <c r="D294" s="44"/>
    </row>
    <row r="295">
      <c r="C295" s="43"/>
      <c r="D295" s="44"/>
    </row>
    <row r="296">
      <c r="C296" s="43"/>
      <c r="D296" s="44"/>
    </row>
    <row r="297">
      <c r="C297" s="43"/>
      <c r="D297" s="44"/>
    </row>
    <row r="298">
      <c r="C298" s="43"/>
      <c r="D298" s="44"/>
    </row>
    <row r="299">
      <c r="C299" s="43"/>
      <c r="D299" s="44"/>
    </row>
    <row r="300">
      <c r="C300" s="43"/>
      <c r="D300" s="44"/>
    </row>
    <row r="301">
      <c r="C301" s="43"/>
      <c r="D301" s="44"/>
    </row>
    <row r="302">
      <c r="C302" s="43"/>
      <c r="D302" s="44"/>
    </row>
    <row r="303">
      <c r="C303" s="43"/>
      <c r="D303" s="44"/>
    </row>
    <row r="304">
      <c r="C304" s="43"/>
      <c r="D304" s="44"/>
    </row>
    <row r="305">
      <c r="C305" s="43"/>
      <c r="D305" s="44"/>
    </row>
    <row r="306">
      <c r="C306" s="43"/>
      <c r="D306" s="44"/>
    </row>
    <row r="307">
      <c r="C307" s="43"/>
      <c r="D307" s="44"/>
    </row>
    <row r="308">
      <c r="C308" s="43"/>
      <c r="D308" s="44"/>
    </row>
    <row r="309">
      <c r="C309" s="43"/>
      <c r="D309" s="44"/>
    </row>
    <row r="310">
      <c r="C310" s="43"/>
      <c r="D310" s="44"/>
    </row>
    <row r="311">
      <c r="C311" s="43"/>
      <c r="D311" s="44"/>
    </row>
    <row r="312">
      <c r="C312" s="43"/>
      <c r="D312" s="44"/>
    </row>
    <row r="313">
      <c r="C313" s="43"/>
      <c r="D313" s="44"/>
    </row>
    <row r="314">
      <c r="C314" s="43"/>
      <c r="D314" s="44"/>
    </row>
    <row r="315">
      <c r="C315" s="43"/>
      <c r="D315" s="44"/>
    </row>
    <row r="316">
      <c r="C316" s="43"/>
      <c r="D316" s="44"/>
    </row>
    <row r="317">
      <c r="C317" s="43"/>
      <c r="D317" s="44"/>
    </row>
    <row r="318">
      <c r="C318" s="43"/>
      <c r="D318" s="44"/>
    </row>
    <row r="319">
      <c r="C319" s="43"/>
      <c r="D319" s="44"/>
    </row>
    <row r="320">
      <c r="C320" s="43"/>
      <c r="D320" s="44"/>
    </row>
    <row r="321">
      <c r="C321" s="43"/>
      <c r="D321" s="44"/>
    </row>
    <row r="322">
      <c r="C322" s="43"/>
      <c r="D322" s="44"/>
    </row>
    <row r="323">
      <c r="C323" s="43"/>
      <c r="D323" s="44"/>
    </row>
    <row r="324">
      <c r="C324" s="43"/>
      <c r="D324" s="44"/>
    </row>
    <row r="325">
      <c r="C325" s="43"/>
      <c r="D325" s="44"/>
    </row>
    <row r="326">
      <c r="C326" s="43"/>
      <c r="D326" s="44"/>
    </row>
    <row r="327">
      <c r="C327" s="43"/>
      <c r="D327" s="44"/>
    </row>
    <row r="328">
      <c r="C328" s="43"/>
      <c r="D328" s="44"/>
    </row>
    <row r="329">
      <c r="C329" s="43"/>
      <c r="D329" s="44"/>
    </row>
    <row r="330">
      <c r="C330" s="43"/>
      <c r="D330" s="44"/>
    </row>
    <row r="331">
      <c r="C331" s="43"/>
      <c r="D331" s="44"/>
    </row>
    <row r="332">
      <c r="C332" s="43"/>
      <c r="D332" s="44"/>
    </row>
    <row r="333">
      <c r="C333" s="43"/>
      <c r="D333" s="44"/>
    </row>
    <row r="334">
      <c r="C334" s="43"/>
      <c r="D334" s="44"/>
    </row>
    <row r="335">
      <c r="C335" s="43"/>
      <c r="D335" s="44"/>
    </row>
    <row r="336">
      <c r="C336" s="43"/>
      <c r="D336" s="44"/>
    </row>
    <row r="337">
      <c r="C337" s="43"/>
      <c r="D337" s="44"/>
    </row>
    <row r="338">
      <c r="C338" s="43"/>
      <c r="D338" s="44"/>
    </row>
    <row r="339">
      <c r="C339" s="43"/>
      <c r="D339" s="44"/>
    </row>
    <row r="340">
      <c r="C340" s="43"/>
      <c r="D340" s="44"/>
    </row>
    <row r="341">
      <c r="C341" s="43"/>
      <c r="D341" s="44"/>
    </row>
    <row r="342">
      <c r="C342" s="43"/>
      <c r="D342" s="44"/>
    </row>
    <row r="343">
      <c r="C343" s="43"/>
      <c r="D343" s="44"/>
    </row>
    <row r="344">
      <c r="C344" s="43"/>
      <c r="D344" s="44"/>
    </row>
    <row r="345">
      <c r="C345" s="43"/>
      <c r="D345" s="44"/>
    </row>
    <row r="346">
      <c r="C346" s="43"/>
      <c r="D346" s="44"/>
    </row>
    <row r="347">
      <c r="C347" s="43"/>
      <c r="D347" s="44"/>
    </row>
    <row r="348">
      <c r="C348" s="43"/>
      <c r="D348" s="44"/>
    </row>
    <row r="349">
      <c r="C349" s="43"/>
      <c r="D349" s="44"/>
    </row>
    <row r="350">
      <c r="C350" s="43"/>
      <c r="D350" s="44"/>
    </row>
    <row r="351">
      <c r="C351" s="43"/>
      <c r="D351" s="44"/>
    </row>
    <row r="352">
      <c r="C352" s="43"/>
      <c r="D352" s="44"/>
    </row>
    <row r="353">
      <c r="C353" s="43"/>
      <c r="D353" s="44"/>
    </row>
    <row r="354">
      <c r="C354" s="43"/>
      <c r="D354" s="44"/>
    </row>
    <row r="355">
      <c r="C355" s="43"/>
      <c r="D355" s="44"/>
    </row>
    <row r="356">
      <c r="C356" s="43"/>
      <c r="D356" s="44"/>
    </row>
    <row r="357">
      <c r="C357" s="43"/>
      <c r="D357" s="44"/>
    </row>
    <row r="358">
      <c r="C358" s="43"/>
      <c r="D358" s="44"/>
    </row>
    <row r="359">
      <c r="C359" s="43"/>
      <c r="D359" s="44"/>
    </row>
    <row r="360">
      <c r="C360" s="43"/>
      <c r="D360" s="44"/>
    </row>
    <row r="361">
      <c r="C361" s="43"/>
      <c r="D361" s="44"/>
    </row>
    <row r="362">
      <c r="C362" s="43"/>
      <c r="D362" s="44"/>
    </row>
    <row r="363">
      <c r="C363" s="43"/>
      <c r="D363" s="44"/>
    </row>
    <row r="364">
      <c r="C364" s="43"/>
      <c r="D364" s="44"/>
    </row>
    <row r="365">
      <c r="C365" s="43"/>
      <c r="D365" s="44"/>
    </row>
    <row r="366">
      <c r="C366" s="43"/>
      <c r="D366" s="44"/>
    </row>
    <row r="367">
      <c r="C367" s="43"/>
      <c r="D367" s="44"/>
    </row>
    <row r="368">
      <c r="C368" s="43"/>
      <c r="D368" s="44"/>
    </row>
    <row r="369">
      <c r="C369" s="43"/>
      <c r="D369" s="44"/>
    </row>
    <row r="370">
      <c r="C370" s="43"/>
      <c r="D370" s="44"/>
    </row>
    <row r="371">
      <c r="C371" s="43"/>
      <c r="D371" s="44"/>
    </row>
    <row r="372">
      <c r="C372" s="43"/>
      <c r="D372" s="44"/>
    </row>
    <row r="373">
      <c r="C373" s="43"/>
      <c r="D373" s="44"/>
    </row>
    <row r="374">
      <c r="C374" s="43"/>
      <c r="D374" s="44"/>
    </row>
    <row r="375">
      <c r="C375" s="43"/>
      <c r="D375" s="44"/>
    </row>
    <row r="376">
      <c r="C376" s="43"/>
      <c r="D376" s="44"/>
    </row>
    <row r="377">
      <c r="C377" s="43"/>
      <c r="D377" s="44"/>
    </row>
    <row r="378">
      <c r="C378" s="43"/>
      <c r="D378" s="44"/>
    </row>
    <row r="379">
      <c r="C379" s="43"/>
      <c r="D379" s="44"/>
    </row>
    <row r="380">
      <c r="C380" s="43"/>
      <c r="D380" s="44"/>
    </row>
    <row r="381">
      <c r="C381" s="43"/>
      <c r="D381" s="44"/>
    </row>
    <row r="382">
      <c r="C382" s="43"/>
      <c r="D382" s="44"/>
    </row>
    <row r="383">
      <c r="C383" s="43"/>
      <c r="D383" s="44"/>
    </row>
    <row r="384">
      <c r="C384" s="43"/>
      <c r="D384" s="44"/>
    </row>
    <row r="385">
      <c r="C385" s="43"/>
      <c r="D385" s="44"/>
    </row>
    <row r="386">
      <c r="C386" s="43"/>
      <c r="D386" s="44"/>
    </row>
    <row r="387">
      <c r="C387" s="43"/>
      <c r="D387" s="44"/>
    </row>
    <row r="388">
      <c r="C388" s="43"/>
      <c r="D388" s="44"/>
    </row>
    <row r="389">
      <c r="C389" s="43"/>
      <c r="D389" s="44"/>
    </row>
    <row r="390">
      <c r="C390" s="43"/>
      <c r="D390" s="44"/>
    </row>
    <row r="391">
      <c r="C391" s="43"/>
      <c r="D391" s="44"/>
    </row>
    <row r="392">
      <c r="C392" s="43"/>
      <c r="D392" s="44"/>
    </row>
    <row r="393">
      <c r="C393" s="43"/>
      <c r="D393" s="44"/>
    </row>
    <row r="394">
      <c r="C394" s="43"/>
      <c r="D394" s="44"/>
    </row>
    <row r="395">
      <c r="C395" s="43"/>
      <c r="D395" s="44"/>
    </row>
    <row r="396">
      <c r="C396" s="43"/>
      <c r="D396" s="44"/>
    </row>
    <row r="397">
      <c r="C397" s="43"/>
      <c r="D397" s="44"/>
    </row>
    <row r="398">
      <c r="C398" s="43"/>
      <c r="D398" s="44"/>
    </row>
    <row r="399">
      <c r="C399" s="43"/>
      <c r="D399" s="44"/>
    </row>
    <row r="400">
      <c r="C400" s="43"/>
      <c r="D400" s="44"/>
    </row>
    <row r="401">
      <c r="C401" s="43"/>
      <c r="D401" s="44"/>
    </row>
    <row r="402">
      <c r="C402" s="43"/>
      <c r="D402" s="44"/>
    </row>
    <row r="403">
      <c r="C403" s="43"/>
      <c r="D403" s="44"/>
    </row>
    <row r="404">
      <c r="C404" s="43"/>
      <c r="D404" s="44"/>
    </row>
    <row r="405">
      <c r="C405" s="43"/>
      <c r="D405" s="44"/>
    </row>
    <row r="406">
      <c r="C406" s="43"/>
      <c r="D406" s="44"/>
    </row>
    <row r="407">
      <c r="C407" s="43"/>
      <c r="D407" s="44"/>
    </row>
    <row r="408">
      <c r="C408" s="43"/>
      <c r="D408" s="44"/>
    </row>
    <row r="409">
      <c r="C409" s="43"/>
      <c r="D409" s="44"/>
    </row>
    <row r="410">
      <c r="C410" s="43"/>
      <c r="D410" s="44"/>
    </row>
    <row r="411">
      <c r="C411" s="43"/>
      <c r="D411" s="44"/>
    </row>
    <row r="412">
      <c r="C412" s="43"/>
      <c r="D412" s="44"/>
    </row>
    <row r="413">
      <c r="C413" s="43"/>
      <c r="D413" s="44"/>
    </row>
    <row r="414">
      <c r="C414" s="43"/>
      <c r="D414" s="44"/>
    </row>
    <row r="415">
      <c r="C415" s="43"/>
      <c r="D415" s="44"/>
    </row>
    <row r="416">
      <c r="C416" s="43"/>
      <c r="D416" s="44"/>
    </row>
    <row r="417">
      <c r="C417" s="43"/>
      <c r="D417" s="44"/>
    </row>
    <row r="418">
      <c r="C418" s="43"/>
      <c r="D418" s="44"/>
    </row>
    <row r="419">
      <c r="C419" s="43"/>
      <c r="D419" s="44"/>
    </row>
    <row r="420">
      <c r="C420" s="43"/>
      <c r="D420" s="44"/>
    </row>
    <row r="421">
      <c r="C421" s="43"/>
      <c r="D421" s="44"/>
    </row>
    <row r="422">
      <c r="C422" s="43"/>
      <c r="D422" s="44"/>
    </row>
    <row r="423">
      <c r="C423" s="43"/>
      <c r="D423" s="44"/>
    </row>
    <row r="424">
      <c r="C424" s="43"/>
      <c r="D424" s="44"/>
    </row>
    <row r="425">
      <c r="C425" s="43"/>
      <c r="D425" s="44"/>
    </row>
    <row r="426">
      <c r="C426" s="43"/>
      <c r="D426" s="44"/>
    </row>
    <row r="427">
      <c r="C427" s="43"/>
      <c r="D427" s="44"/>
    </row>
    <row r="428">
      <c r="C428" s="43"/>
      <c r="D428" s="44"/>
    </row>
    <row r="429">
      <c r="C429" s="43"/>
      <c r="D429" s="44"/>
    </row>
    <row r="430">
      <c r="C430" s="43"/>
      <c r="D430" s="44"/>
    </row>
    <row r="431">
      <c r="C431" s="43"/>
      <c r="D431" s="44"/>
    </row>
    <row r="432">
      <c r="C432" s="43"/>
      <c r="D432" s="44"/>
    </row>
    <row r="433">
      <c r="C433" s="43"/>
      <c r="D433" s="44"/>
    </row>
    <row r="434">
      <c r="C434" s="43"/>
      <c r="D434" s="44"/>
    </row>
    <row r="435">
      <c r="C435" s="43"/>
      <c r="D435" s="44"/>
    </row>
    <row r="436">
      <c r="C436" s="43"/>
      <c r="D436" s="44"/>
    </row>
    <row r="437">
      <c r="C437" s="43"/>
      <c r="D437" s="44"/>
    </row>
    <row r="438">
      <c r="C438" s="43"/>
      <c r="D438" s="44"/>
    </row>
    <row r="439">
      <c r="C439" s="43"/>
      <c r="D439" s="44"/>
    </row>
    <row r="440">
      <c r="C440" s="43"/>
      <c r="D440" s="44"/>
    </row>
    <row r="441">
      <c r="C441" s="43"/>
      <c r="D441" s="44"/>
    </row>
    <row r="442">
      <c r="C442" s="43"/>
      <c r="D442" s="44"/>
    </row>
    <row r="443">
      <c r="C443" s="43"/>
      <c r="D443" s="44"/>
    </row>
    <row r="444">
      <c r="C444" s="43"/>
      <c r="D444" s="44"/>
    </row>
    <row r="445">
      <c r="C445" s="43"/>
      <c r="D445" s="44"/>
    </row>
    <row r="446">
      <c r="C446" s="43"/>
      <c r="D446" s="44"/>
    </row>
    <row r="447">
      <c r="C447" s="43"/>
      <c r="D447" s="44"/>
    </row>
    <row r="448">
      <c r="C448" s="43"/>
      <c r="D448" s="44"/>
    </row>
    <row r="449">
      <c r="C449" s="43"/>
      <c r="D449" s="44"/>
    </row>
    <row r="450">
      <c r="C450" s="43"/>
      <c r="D450" s="44"/>
    </row>
    <row r="451">
      <c r="C451" s="43"/>
      <c r="D451" s="44"/>
    </row>
    <row r="452">
      <c r="C452" s="43"/>
      <c r="D452" s="44"/>
    </row>
    <row r="453">
      <c r="C453" s="43"/>
      <c r="D453" s="44"/>
    </row>
    <row r="454">
      <c r="C454" s="43"/>
      <c r="D454" s="44"/>
    </row>
    <row r="455">
      <c r="C455" s="43"/>
      <c r="D455" s="44"/>
    </row>
    <row r="456">
      <c r="C456" s="43"/>
      <c r="D456" s="44"/>
    </row>
    <row r="457">
      <c r="C457" s="43"/>
      <c r="D457" s="44"/>
    </row>
    <row r="458">
      <c r="C458" s="43"/>
      <c r="D458" s="44"/>
    </row>
    <row r="459">
      <c r="C459" s="43"/>
      <c r="D459" s="44"/>
    </row>
    <row r="460">
      <c r="C460" s="43"/>
      <c r="D460" s="44"/>
    </row>
    <row r="461">
      <c r="C461" s="43"/>
      <c r="D461" s="44"/>
    </row>
    <row r="462">
      <c r="C462" s="43"/>
      <c r="D462" s="44"/>
    </row>
    <row r="463">
      <c r="C463" s="43"/>
      <c r="D463" s="44"/>
    </row>
    <row r="464">
      <c r="C464" s="43"/>
      <c r="D464" s="44"/>
    </row>
    <row r="465">
      <c r="C465" s="43"/>
      <c r="D465" s="44"/>
    </row>
    <row r="466">
      <c r="C466" s="43"/>
      <c r="D466" s="44"/>
    </row>
    <row r="467">
      <c r="C467" s="43"/>
      <c r="D467" s="44"/>
    </row>
    <row r="468">
      <c r="C468" s="43"/>
      <c r="D468" s="44"/>
    </row>
    <row r="469">
      <c r="C469" s="43"/>
      <c r="D469" s="44"/>
    </row>
    <row r="470">
      <c r="C470" s="43"/>
      <c r="D470" s="44"/>
    </row>
    <row r="471">
      <c r="C471" s="43"/>
      <c r="D471" s="44"/>
    </row>
    <row r="472">
      <c r="C472" s="43"/>
      <c r="D472" s="44"/>
    </row>
    <row r="473">
      <c r="C473" s="43"/>
      <c r="D473" s="44"/>
    </row>
    <row r="474">
      <c r="C474" s="43"/>
      <c r="D474" s="44"/>
    </row>
    <row r="475">
      <c r="C475" s="43"/>
      <c r="D475" s="44"/>
    </row>
    <row r="476">
      <c r="C476" s="43"/>
      <c r="D476" s="44"/>
    </row>
    <row r="477">
      <c r="C477" s="43"/>
      <c r="D477" s="44"/>
    </row>
    <row r="478">
      <c r="C478" s="43"/>
      <c r="D478" s="44"/>
    </row>
    <row r="479">
      <c r="C479" s="43"/>
      <c r="D479" s="44"/>
    </row>
    <row r="480">
      <c r="C480" s="43"/>
      <c r="D480" s="44"/>
    </row>
    <row r="481">
      <c r="C481" s="43"/>
      <c r="D481" s="44"/>
    </row>
    <row r="482">
      <c r="C482" s="43"/>
      <c r="D482" s="44"/>
    </row>
    <row r="483">
      <c r="C483" s="43"/>
      <c r="D483" s="44"/>
    </row>
    <row r="484">
      <c r="C484" s="43"/>
      <c r="D484" s="44"/>
    </row>
    <row r="485">
      <c r="C485" s="43"/>
      <c r="D485" s="44"/>
    </row>
    <row r="486">
      <c r="C486" s="43"/>
      <c r="D486" s="44"/>
    </row>
    <row r="487">
      <c r="C487" s="43"/>
      <c r="D487" s="44"/>
    </row>
    <row r="488">
      <c r="C488" s="43"/>
      <c r="D488" s="44"/>
    </row>
    <row r="489">
      <c r="C489" s="43"/>
      <c r="D489" s="44"/>
    </row>
    <row r="490">
      <c r="C490" s="43"/>
      <c r="D490" s="44"/>
    </row>
    <row r="491">
      <c r="C491" s="43"/>
      <c r="D491" s="44"/>
    </row>
    <row r="492">
      <c r="C492" s="43"/>
      <c r="D492" s="44"/>
    </row>
    <row r="493">
      <c r="C493" s="43"/>
      <c r="D493" s="44"/>
    </row>
    <row r="494">
      <c r="C494" s="43"/>
      <c r="D494" s="44"/>
    </row>
    <row r="495">
      <c r="C495" s="43"/>
      <c r="D495" s="44"/>
    </row>
    <row r="496">
      <c r="C496" s="43"/>
      <c r="D496" s="44"/>
    </row>
    <row r="497">
      <c r="C497" s="43"/>
      <c r="D497" s="44"/>
    </row>
    <row r="498">
      <c r="C498" s="43"/>
      <c r="D498" s="44"/>
    </row>
    <row r="499">
      <c r="C499" s="43"/>
      <c r="D499" s="44"/>
    </row>
    <row r="500">
      <c r="C500" s="43"/>
      <c r="D500" s="44"/>
    </row>
    <row r="501">
      <c r="C501" s="43"/>
      <c r="D501" s="44"/>
    </row>
    <row r="502">
      <c r="C502" s="43"/>
      <c r="D502" s="44"/>
    </row>
    <row r="503">
      <c r="C503" s="43"/>
      <c r="D503" s="44"/>
    </row>
    <row r="504">
      <c r="C504" s="43"/>
      <c r="D504" s="44"/>
    </row>
    <row r="505">
      <c r="C505" s="43"/>
      <c r="D505" s="44"/>
    </row>
    <row r="506">
      <c r="C506" s="43"/>
      <c r="D506" s="44"/>
    </row>
    <row r="507">
      <c r="C507" s="43"/>
      <c r="D507" s="44"/>
    </row>
    <row r="508">
      <c r="C508" s="43"/>
      <c r="D508" s="44"/>
    </row>
    <row r="509">
      <c r="C509" s="43"/>
      <c r="D509" s="44"/>
    </row>
    <row r="510">
      <c r="C510" s="43"/>
      <c r="D510" s="44"/>
    </row>
    <row r="511">
      <c r="C511" s="43"/>
      <c r="D511" s="44"/>
    </row>
    <row r="512">
      <c r="C512" s="43"/>
      <c r="D512" s="44"/>
    </row>
    <row r="513">
      <c r="C513" s="43"/>
      <c r="D513" s="44"/>
    </row>
    <row r="514">
      <c r="C514" s="43"/>
      <c r="D514" s="44"/>
    </row>
    <row r="515">
      <c r="C515" s="43"/>
      <c r="D515" s="44"/>
    </row>
    <row r="516">
      <c r="C516" s="43"/>
      <c r="D516" s="44"/>
    </row>
    <row r="517">
      <c r="C517" s="43"/>
      <c r="D517" s="44"/>
    </row>
    <row r="518">
      <c r="C518" s="43"/>
      <c r="D518" s="44"/>
    </row>
    <row r="519">
      <c r="C519" s="43"/>
      <c r="D519" s="44"/>
    </row>
    <row r="520">
      <c r="C520" s="43"/>
      <c r="D520" s="44"/>
    </row>
    <row r="521">
      <c r="C521" s="43"/>
      <c r="D521" s="44"/>
    </row>
    <row r="522">
      <c r="C522" s="43"/>
      <c r="D522" s="44"/>
    </row>
    <row r="523">
      <c r="C523" s="43"/>
      <c r="D523" s="44"/>
    </row>
    <row r="524">
      <c r="C524" s="43"/>
      <c r="D524" s="44"/>
    </row>
    <row r="525">
      <c r="C525" s="43"/>
      <c r="D525" s="44"/>
    </row>
    <row r="526">
      <c r="C526" s="43"/>
      <c r="D526" s="44"/>
    </row>
    <row r="527">
      <c r="C527" s="43"/>
      <c r="D527" s="44"/>
    </row>
    <row r="528">
      <c r="C528" s="43"/>
      <c r="D528" s="44"/>
    </row>
    <row r="529">
      <c r="C529" s="43"/>
      <c r="D529" s="44"/>
    </row>
    <row r="530">
      <c r="C530" s="43"/>
      <c r="D530" s="44"/>
    </row>
    <row r="531">
      <c r="C531" s="43"/>
      <c r="D531" s="44"/>
    </row>
    <row r="532">
      <c r="C532" s="43"/>
      <c r="D532" s="44"/>
    </row>
    <row r="533">
      <c r="C533" s="43"/>
      <c r="D533" s="44"/>
    </row>
    <row r="534">
      <c r="C534" s="43"/>
      <c r="D534" s="44"/>
    </row>
    <row r="535">
      <c r="C535" s="43"/>
      <c r="D535" s="44"/>
    </row>
    <row r="536">
      <c r="C536" s="43"/>
      <c r="D536" s="44"/>
    </row>
    <row r="537">
      <c r="C537" s="43"/>
      <c r="D537" s="44"/>
    </row>
    <row r="538">
      <c r="C538" s="43"/>
      <c r="D538" s="44"/>
    </row>
    <row r="539">
      <c r="C539" s="43"/>
      <c r="D539" s="44"/>
    </row>
    <row r="540">
      <c r="C540" s="43"/>
      <c r="D540" s="44"/>
    </row>
    <row r="541">
      <c r="C541" s="43"/>
      <c r="D541" s="44"/>
    </row>
    <row r="542">
      <c r="C542" s="43"/>
      <c r="D542" s="44"/>
    </row>
    <row r="543">
      <c r="C543" s="43"/>
      <c r="D543" s="44"/>
    </row>
    <row r="544">
      <c r="C544" s="43"/>
      <c r="D544" s="44"/>
    </row>
    <row r="545">
      <c r="C545" s="43"/>
      <c r="D545" s="44"/>
    </row>
    <row r="546">
      <c r="C546" s="43"/>
      <c r="D546" s="44"/>
    </row>
    <row r="547">
      <c r="C547" s="43"/>
      <c r="D547" s="44"/>
    </row>
    <row r="548">
      <c r="C548" s="43"/>
      <c r="D548" s="44"/>
    </row>
    <row r="549">
      <c r="C549" s="43"/>
      <c r="D549" s="44"/>
    </row>
    <row r="550">
      <c r="C550" s="43"/>
      <c r="D550" s="44"/>
    </row>
    <row r="551">
      <c r="C551" s="43"/>
      <c r="D551" s="44"/>
    </row>
    <row r="552">
      <c r="C552" s="43"/>
      <c r="D552" s="44"/>
    </row>
    <row r="553">
      <c r="C553" s="43"/>
      <c r="D553" s="44"/>
    </row>
    <row r="554">
      <c r="C554" s="43"/>
      <c r="D554" s="44"/>
    </row>
    <row r="555">
      <c r="C555" s="43"/>
      <c r="D555" s="44"/>
    </row>
    <row r="556">
      <c r="C556" s="43"/>
      <c r="D556" s="44"/>
    </row>
    <row r="557">
      <c r="C557" s="43"/>
      <c r="D557" s="44"/>
    </row>
    <row r="558">
      <c r="C558" s="43"/>
      <c r="D558" s="44"/>
    </row>
    <row r="559">
      <c r="C559" s="43"/>
      <c r="D559" s="44"/>
    </row>
    <row r="560">
      <c r="C560" s="43"/>
      <c r="D560" s="44"/>
    </row>
    <row r="561">
      <c r="C561" s="43"/>
      <c r="D561" s="44"/>
    </row>
    <row r="562">
      <c r="C562" s="43"/>
      <c r="D562" s="44"/>
    </row>
    <row r="563">
      <c r="C563" s="43"/>
      <c r="D563" s="44"/>
    </row>
    <row r="564">
      <c r="C564" s="43"/>
      <c r="D564" s="44"/>
    </row>
    <row r="565">
      <c r="C565" s="43"/>
      <c r="D565" s="44"/>
    </row>
    <row r="566">
      <c r="C566" s="43"/>
      <c r="D566" s="44"/>
    </row>
    <row r="567">
      <c r="C567" s="43"/>
      <c r="D567" s="44"/>
    </row>
    <row r="568">
      <c r="C568" s="43"/>
      <c r="D568" s="44"/>
    </row>
    <row r="569">
      <c r="C569" s="43"/>
      <c r="D569" s="44"/>
    </row>
    <row r="570">
      <c r="C570" s="43"/>
      <c r="D570" s="44"/>
    </row>
    <row r="571">
      <c r="C571" s="43"/>
      <c r="D571" s="44"/>
    </row>
    <row r="572">
      <c r="C572" s="43"/>
      <c r="D572" s="44"/>
    </row>
    <row r="573">
      <c r="C573" s="43"/>
      <c r="D573" s="44"/>
    </row>
    <row r="574">
      <c r="C574" s="43"/>
      <c r="D574" s="44"/>
    </row>
    <row r="575">
      <c r="C575" s="43"/>
      <c r="D575" s="44"/>
    </row>
    <row r="576">
      <c r="C576" s="43"/>
      <c r="D576" s="44"/>
    </row>
    <row r="577">
      <c r="C577" s="43"/>
      <c r="D577" s="44"/>
    </row>
    <row r="578">
      <c r="C578" s="43"/>
      <c r="D578" s="44"/>
    </row>
    <row r="579">
      <c r="C579" s="43"/>
      <c r="D579" s="44"/>
    </row>
    <row r="580">
      <c r="C580" s="43"/>
      <c r="D580" s="44"/>
    </row>
    <row r="581">
      <c r="C581" s="43"/>
      <c r="D581" s="44"/>
    </row>
    <row r="582">
      <c r="C582" s="43"/>
      <c r="D582" s="44"/>
    </row>
    <row r="583">
      <c r="C583" s="43"/>
      <c r="D583" s="44"/>
    </row>
    <row r="584">
      <c r="C584" s="43"/>
      <c r="D584" s="44"/>
    </row>
    <row r="585">
      <c r="C585" s="43"/>
      <c r="D585" s="44"/>
    </row>
    <row r="586">
      <c r="C586" s="43"/>
      <c r="D586" s="44"/>
    </row>
    <row r="587">
      <c r="C587" s="43"/>
      <c r="D587" s="44"/>
    </row>
    <row r="588">
      <c r="C588" s="43"/>
      <c r="D588" s="44"/>
    </row>
    <row r="589">
      <c r="C589" s="43"/>
      <c r="D589" s="44"/>
    </row>
    <row r="590">
      <c r="C590" s="43"/>
      <c r="D590" s="44"/>
    </row>
    <row r="591">
      <c r="C591" s="43"/>
      <c r="D591" s="44"/>
    </row>
    <row r="592">
      <c r="C592" s="43"/>
      <c r="D592" s="44"/>
    </row>
    <row r="593">
      <c r="C593" s="43"/>
      <c r="D593" s="44"/>
    </row>
    <row r="594">
      <c r="C594" s="43"/>
      <c r="D594" s="44"/>
    </row>
    <row r="595">
      <c r="C595" s="43"/>
      <c r="D595" s="44"/>
    </row>
    <row r="596">
      <c r="C596" s="43"/>
      <c r="D596" s="44"/>
    </row>
    <row r="597">
      <c r="C597" s="43"/>
      <c r="D597" s="44"/>
    </row>
    <row r="598">
      <c r="C598" s="43"/>
      <c r="D598" s="44"/>
    </row>
    <row r="599">
      <c r="C599" s="43"/>
      <c r="D599" s="44"/>
    </row>
    <row r="600">
      <c r="C600" s="43"/>
      <c r="D600" s="44"/>
    </row>
    <row r="601">
      <c r="C601" s="43"/>
      <c r="D601" s="44"/>
    </row>
    <row r="602">
      <c r="C602" s="43"/>
      <c r="D602" s="44"/>
    </row>
    <row r="603">
      <c r="C603" s="43"/>
      <c r="D603" s="44"/>
    </row>
    <row r="604">
      <c r="C604" s="43"/>
      <c r="D604" s="44"/>
    </row>
    <row r="605">
      <c r="C605" s="43"/>
      <c r="D605" s="44"/>
    </row>
    <row r="606">
      <c r="C606" s="43"/>
      <c r="D606" s="44"/>
    </row>
    <row r="607">
      <c r="C607" s="43"/>
      <c r="D607" s="44"/>
    </row>
    <row r="608">
      <c r="C608" s="43"/>
      <c r="D608" s="44"/>
    </row>
    <row r="609">
      <c r="C609" s="43"/>
      <c r="D609" s="44"/>
    </row>
    <row r="610">
      <c r="C610" s="43"/>
      <c r="D610" s="44"/>
    </row>
    <row r="611">
      <c r="C611" s="43"/>
      <c r="D611" s="44"/>
    </row>
    <row r="612">
      <c r="C612" s="43"/>
      <c r="D612" s="44"/>
    </row>
    <row r="613">
      <c r="C613" s="43"/>
      <c r="D613" s="44"/>
    </row>
    <row r="614">
      <c r="C614" s="43"/>
      <c r="D614" s="44"/>
    </row>
    <row r="615">
      <c r="C615" s="43"/>
      <c r="D615" s="44"/>
    </row>
    <row r="616">
      <c r="C616" s="43"/>
      <c r="D616" s="44"/>
    </row>
    <row r="617">
      <c r="C617" s="43"/>
      <c r="D617" s="44"/>
    </row>
    <row r="618">
      <c r="C618" s="43"/>
      <c r="D618" s="44"/>
    </row>
    <row r="619">
      <c r="C619" s="43"/>
      <c r="D619" s="44"/>
    </row>
    <row r="620">
      <c r="C620" s="43"/>
      <c r="D620" s="44"/>
    </row>
    <row r="621">
      <c r="C621" s="43"/>
      <c r="D621" s="44"/>
    </row>
    <row r="622">
      <c r="C622" s="43"/>
      <c r="D622" s="44"/>
    </row>
    <row r="623">
      <c r="C623" s="43"/>
      <c r="D623" s="44"/>
    </row>
    <row r="624">
      <c r="C624" s="43"/>
      <c r="D624" s="44"/>
    </row>
    <row r="625">
      <c r="C625" s="43"/>
      <c r="D625" s="44"/>
    </row>
    <row r="626">
      <c r="C626" s="43"/>
      <c r="D626" s="44"/>
    </row>
    <row r="627">
      <c r="C627" s="43"/>
      <c r="D627" s="44"/>
    </row>
    <row r="628">
      <c r="C628" s="43"/>
      <c r="D628" s="44"/>
    </row>
    <row r="629">
      <c r="C629" s="43"/>
      <c r="D629" s="44"/>
    </row>
    <row r="630">
      <c r="C630" s="43"/>
      <c r="D630" s="44"/>
    </row>
    <row r="631">
      <c r="C631" s="43"/>
      <c r="D631" s="44"/>
    </row>
    <row r="632">
      <c r="C632" s="43"/>
      <c r="D632" s="44"/>
    </row>
    <row r="633">
      <c r="C633" s="43"/>
      <c r="D633" s="44"/>
    </row>
    <row r="634">
      <c r="C634" s="43"/>
      <c r="D634" s="44"/>
    </row>
    <row r="635">
      <c r="C635" s="43"/>
      <c r="D635" s="44"/>
    </row>
    <row r="636">
      <c r="C636" s="43"/>
      <c r="D636" s="44"/>
    </row>
    <row r="637">
      <c r="C637" s="43"/>
      <c r="D637" s="44"/>
    </row>
    <row r="638">
      <c r="C638" s="43"/>
      <c r="D638" s="44"/>
    </row>
    <row r="639">
      <c r="C639" s="43"/>
      <c r="D639" s="44"/>
    </row>
    <row r="640">
      <c r="C640" s="43"/>
      <c r="D640" s="44"/>
    </row>
    <row r="641">
      <c r="C641" s="43"/>
      <c r="D641" s="44"/>
    </row>
    <row r="642">
      <c r="C642" s="43"/>
      <c r="D642" s="44"/>
    </row>
    <row r="643">
      <c r="C643" s="43"/>
      <c r="D643" s="44"/>
    </row>
    <row r="644">
      <c r="C644" s="43"/>
      <c r="D644" s="44"/>
    </row>
    <row r="645">
      <c r="C645" s="43"/>
      <c r="D645" s="44"/>
    </row>
    <row r="646">
      <c r="C646" s="43"/>
      <c r="D646" s="44"/>
    </row>
    <row r="647">
      <c r="C647" s="43"/>
      <c r="D647" s="44"/>
    </row>
    <row r="648">
      <c r="C648" s="43"/>
      <c r="D648" s="44"/>
    </row>
    <row r="649">
      <c r="C649" s="43"/>
      <c r="D649" s="44"/>
    </row>
    <row r="650">
      <c r="C650" s="43"/>
      <c r="D650" s="44"/>
    </row>
    <row r="651">
      <c r="C651" s="43"/>
      <c r="D651" s="44"/>
    </row>
    <row r="652">
      <c r="C652" s="43"/>
      <c r="D652" s="44"/>
    </row>
    <row r="653">
      <c r="C653" s="43"/>
      <c r="D653" s="44"/>
    </row>
    <row r="654">
      <c r="C654" s="43"/>
      <c r="D654" s="44"/>
    </row>
    <row r="655">
      <c r="C655" s="43"/>
      <c r="D655" s="44"/>
    </row>
    <row r="656">
      <c r="C656" s="43"/>
      <c r="D656" s="44"/>
    </row>
    <row r="657">
      <c r="C657" s="43"/>
      <c r="D657" s="44"/>
    </row>
    <row r="658">
      <c r="C658" s="43"/>
      <c r="D658" s="44"/>
    </row>
    <row r="659">
      <c r="C659" s="43"/>
      <c r="D659" s="44"/>
    </row>
    <row r="660">
      <c r="C660" s="43"/>
      <c r="D660" s="44"/>
    </row>
    <row r="661">
      <c r="C661" s="43"/>
      <c r="D661" s="44"/>
    </row>
    <row r="662">
      <c r="C662" s="43"/>
      <c r="D662" s="44"/>
    </row>
    <row r="663">
      <c r="C663" s="43"/>
      <c r="D663" s="44"/>
    </row>
    <row r="664">
      <c r="C664" s="43"/>
      <c r="D664" s="44"/>
    </row>
    <row r="665">
      <c r="C665" s="43"/>
      <c r="D665" s="44"/>
    </row>
    <row r="666">
      <c r="C666" s="43"/>
      <c r="D666" s="44"/>
    </row>
    <row r="667">
      <c r="C667" s="43"/>
      <c r="D667" s="44"/>
    </row>
    <row r="668">
      <c r="C668" s="43"/>
      <c r="D668" s="44"/>
    </row>
    <row r="669">
      <c r="C669" s="43"/>
      <c r="D669" s="44"/>
    </row>
    <row r="670">
      <c r="C670" s="43"/>
      <c r="D670" s="44"/>
    </row>
    <row r="671">
      <c r="C671" s="43"/>
      <c r="D671" s="44"/>
    </row>
    <row r="672">
      <c r="C672" s="43"/>
      <c r="D672" s="44"/>
    </row>
    <row r="673">
      <c r="C673" s="43"/>
      <c r="D673" s="44"/>
    </row>
    <row r="674">
      <c r="C674" s="43"/>
      <c r="D674" s="44"/>
    </row>
    <row r="675">
      <c r="C675" s="43"/>
      <c r="D675" s="44"/>
    </row>
    <row r="676">
      <c r="C676" s="43"/>
      <c r="D676" s="44"/>
    </row>
    <row r="677">
      <c r="C677" s="43"/>
      <c r="D677" s="44"/>
    </row>
    <row r="678">
      <c r="C678" s="43"/>
      <c r="D678" s="44"/>
    </row>
    <row r="679">
      <c r="C679" s="43"/>
      <c r="D679" s="44"/>
    </row>
    <row r="680">
      <c r="C680" s="43"/>
      <c r="D680" s="44"/>
    </row>
    <row r="681">
      <c r="C681" s="43"/>
      <c r="D681" s="44"/>
    </row>
    <row r="682">
      <c r="C682" s="43"/>
      <c r="D682" s="44"/>
    </row>
    <row r="683">
      <c r="C683" s="43"/>
      <c r="D683" s="44"/>
    </row>
    <row r="684">
      <c r="C684" s="43"/>
      <c r="D684" s="44"/>
    </row>
    <row r="685">
      <c r="C685" s="43"/>
      <c r="D685" s="44"/>
    </row>
    <row r="686">
      <c r="C686" s="43"/>
      <c r="D686" s="44"/>
    </row>
    <row r="687">
      <c r="C687" s="43"/>
      <c r="D687" s="44"/>
    </row>
    <row r="688">
      <c r="C688" s="43"/>
      <c r="D688" s="44"/>
    </row>
    <row r="689">
      <c r="C689" s="43"/>
      <c r="D689" s="44"/>
    </row>
    <row r="690">
      <c r="C690" s="43"/>
      <c r="D690" s="44"/>
    </row>
    <row r="691">
      <c r="C691" s="43"/>
      <c r="D691" s="44"/>
    </row>
    <row r="692">
      <c r="C692" s="43"/>
      <c r="D692" s="44"/>
    </row>
    <row r="693">
      <c r="C693" s="43"/>
      <c r="D693" s="44"/>
    </row>
    <row r="694">
      <c r="C694" s="43"/>
      <c r="D694" s="44"/>
    </row>
    <row r="695">
      <c r="C695" s="43"/>
      <c r="D695" s="44"/>
    </row>
    <row r="696">
      <c r="C696" s="43"/>
      <c r="D696" s="44"/>
    </row>
    <row r="697">
      <c r="C697" s="43"/>
      <c r="D697" s="44"/>
    </row>
    <row r="698">
      <c r="C698" s="43"/>
      <c r="D698" s="44"/>
    </row>
    <row r="699">
      <c r="C699" s="43"/>
      <c r="D699" s="44"/>
    </row>
    <row r="700">
      <c r="C700" s="43"/>
      <c r="D700" s="44"/>
    </row>
    <row r="701">
      <c r="C701" s="43"/>
      <c r="D701" s="44"/>
    </row>
    <row r="702">
      <c r="C702" s="43"/>
      <c r="D702" s="44"/>
    </row>
    <row r="703">
      <c r="C703" s="43"/>
      <c r="D703" s="44"/>
    </row>
    <row r="704">
      <c r="C704" s="43"/>
      <c r="D704" s="44"/>
    </row>
    <row r="705">
      <c r="C705" s="43"/>
      <c r="D705" s="44"/>
    </row>
    <row r="706">
      <c r="C706" s="43"/>
      <c r="D706" s="44"/>
    </row>
    <row r="707">
      <c r="C707" s="43"/>
      <c r="D707" s="44"/>
    </row>
    <row r="708">
      <c r="C708" s="43"/>
      <c r="D708" s="44"/>
    </row>
    <row r="709">
      <c r="C709" s="43"/>
      <c r="D709" s="44"/>
    </row>
    <row r="710">
      <c r="C710" s="43"/>
      <c r="D710" s="44"/>
    </row>
    <row r="711">
      <c r="C711" s="43"/>
      <c r="D711" s="44"/>
    </row>
    <row r="712">
      <c r="C712" s="43"/>
      <c r="D712" s="44"/>
    </row>
    <row r="713">
      <c r="C713" s="43"/>
      <c r="D713" s="44"/>
    </row>
    <row r="714">
      <c r="C714" s="43"/>
      <c r="D714" s="44"/>
    </row>
    <row r="715">
      <c r="C715" s="43"/>
      <c r="D715" s="44"/>
    </row>
    <row r="716">
      <c r="C716" s="43"/>
      <c r="D716" s="44"/>
    </row>
    <row r="717">
      <c r="C717" s="43"/>
      <c r="D717" s="44"/>
    </row>
    <row r="718">
      <c r="C718" s="43"/>
      <c r="D718" s="44"/>
    </row>
    <row r="719">
      <c r="C719" s="43"/>
      <c r="D719" s="44"/>
    </row>
    <row r="720">
      <c r="C720" s="43"/>
      <c r="D720" s="44"/>
    </row>
    <row r="721">
      <c r="C721" s="43"/>
      <c r="D721" s="44"/>
    </row>
    <row r="722">
      <c r="C722" s="43"/>
      <c r="D722" s="44"/>
    </row>
    <row r="723">
      <c r="C723" s="43"/>
      <c r="D723" s="44"/>
    </row>
    <row r="724">
      <c r="C724" s="43"/>
      <c r="D724" s="44"/>
    </row>
    <row r="725">
      <c r="C725" s="43"/>
      <c r="D725" s="44"/>
    </row>
    <row r="726">
      <c r="C726" s="43"/>
      <c r="D726" s="44"/>
    </row>
    <row r="727">
      <c r="C727" s="43"/>
      <c r="D727" s="44"/>
    </row>
    <row r="728">
      <c r="C728" s="43"/>
      <c r="D728" s="44"/>
    </row>
    <row r="729">
      <c r="C729" s="43"/>
      <c r="D729" s="44"/>
    </row>
    <row r="730">
      <c r="C730" s="43"/>
      <c r="D730" s="44"/>
    </row>
    <row r="731">
      <c r="C731" s="43"/>
      <c r="D731" s="44"/>
    </row>
    <row r="732">
      <c r="C732" s="43"/>
      <c r="D732" s="44"/>
    </row>
    <row r="733">
      <c r="C733" s="43"/>
      <c r="D733" s="44"/>
    </row>
    <row r="734">
      <c r="C734" s="43"/>
      <c r="D734" s="44"/>
    </row>
    <row r="735">
      <c r="C735" s="43"/>
      <c r="D735" s="44"/>
    </row>
    <row r="736">
      <c r="C736" s="43"/>
      <c r="D736" s="44"/>
    </row>
    <row r="737">
      <c r="C737" s="43"/>
      <c r="D737" s="44"/>
    </row>
    <row r="738">
      <c r="C738" s="43"/>
      <c r="D738" s="44"/>
    </row>
    <row r="739">
      <c r="C739" s="43"/>
      <c r="D739" s="44"/>
    </row>
    <row r="740">
      <c r="C740" s="43"/>
      <c r="D740" s="44"/>
    </row>
    <row r="741">
      <c r="C741" s="43"/>
      <c r="D741" s="44"/>
    </row>
    <row r="742">
      <c r="C742" s="43"/>
      <c r="D742" s="44"/>
    </row>
    <row r="743">
      <c r="C743" s="43"/>
      <c r="D743" s="44"/>
    </row>
    <row r="744">
      <c r="C744" s="43"/>
      <c r="D744" s="44"/>
    </row>
    <row r="745">
      <c r="C745" s="43"/>
      <c r="D745" s="44"/>
    </row>
    <row r="746">
      <c r="C746" s="43"/>
      <c r="D746" s="44"/>
    </row>
    <row r="747">
      <c r="C747" s="43"/>
      <c r="D747" s="44"/>
    </row>
    <row r="748">
      <c r="C748" s="43"/>
      <c r="D748" s="44"/>
    </row>
    <row r="749">
      <c r="C749" s="43"/>
      <c r="D749" s="44"/>
    </row>
    <row r="750">
      <c r="C750" s="43"/>
      <c r="D750" s="44"/>
    </row>
    <row r="751">
      <c r="C751" s="43"/>
      <c r="D751" s="44"/>
    </row>
    <row r="752">
      <c r="C752" s="43"/>
      <c r="D752" s="44"/>
    </row>
    <row r="753">
      <c r="C753" s="43"/>
      <c r="D753" s="44"/>
    </row>
    <row r="754">
      <c r="C754" s="43"/>
      <c r="D754" s="44"/>
    </row>
    <row r="755">
      <c r="C755" s="43"/>
      <c r="D755" s="44"/>
    </row>
    <row r="756">
      <c r="C756" s="43"/>
      <c r="D756" s="44"/>
    </row>
    <row r="757">
      <c r="C757" s="43"/>
      <c r="D757" s="44"/>
    </row>
    <row r="758">
      <c r="C758" s="43"/>
      <c r="D758" s="44"/>
    </row>
    <row r="759">
      <c r="C759" s="43"/>
      <c r="D759" s="44"/>
    </row>
    <row r="760">
      <c r="C760" s="43"/>
      <c r="D760" s="44"/>
    </row>
    <row r="761">
      <c r="C761" s="43"/>
      <c r="D761" s="44"/>
    </row>
    <row r="762">
      <c r="C762" s="43"/>
      <c r="D762" s="44"/>
    </row>
    <row r="763">
      <c r="C763" s="43"/>
      <c r="D763" s="44"/>
    </row>
    <row r="764">
      <c r="C764" s="43"/>
      <c r="D764" s="44"/>
    </row>
    <row r="765">
      <c r="C765" s="43"/>
      <c r="D765" s="44"/>
    </row>
    <row r="766">
      <c r="C766" s="43"/>
      <c r="D766" s="44"/>
    </row>
    <row r="767">
      <c r="C767" s="43"/>
      <c r="D767" s="44"/>
    </row>
    <row r="768">
      <c r="C768" s="43"/>
      <c r="D768" s="44"/>
    </row>
    <row r="769">
      <c r="C769" s="43"/>
      <c r="D769" s="44"/>
    </row>
    <row r="770">
      <c r="C770" s="43"/>
      <c r="D770" s="44"/>
    </row>
    <row r="771">
      <c r="C771" s="43"/>
      <c r="D771" s="44"/>
    </row>
    <row r="772">
      <c r="C772" s="43"/>
      <c r="D772" s="44"/>
    </row>
    <row r="773">
      <c r="C773" s="43"/>
      <c r="D773" s="44"/>
    </row>
    <row r="774">
      <c r="C774" s="43"/>
      <c r="D774" s="44"/>
    </row>
    <row r="775">
      <c r="C775" s="43"/>
      <c r="D775" s="44"/>
    </row>
    <row r="776">
      <c r="C776" s="43"/>
      <c r="D776" s="44"/>
    </row>
    <row r="777">
      <c r="C777" s="43"/>
      <c r="D777" s="44"/>
    </row>
    <row r="778">
      <c r="C778" s="43"/>
      <c r="D778" s="44"/>
    </row>
    <row r="779">
      <c r="C779" s="43"/>
      <c r="D779" s="44"/>
    </row>
    <row r="780">
      <c r="C780" s="43"/>
      <c r="D780" s="44"/>
    </row>
    <row r="781">
      <c r="C781" s="43"/>
      <c r="D781" s="44"/>
    </row>
    <row r="782">
      <c r="C782" s="43"/>
      <c r="D782" s="44"/>
    </row>
    <row r="783">
      <c r="C783" s="43"/>
      <c r="D783" s="44"/>
    </row>
    <row r="784">
      <c r="C784" s="43"/>
      <c r="D784" s="44"/>
    </row>
    <row r="785">
      <c r="C785" s="43"/>
      <c r="D785" s="44"/>
    </row>
    <row r="786">
      <c r="C786" s="43"/>
      <c r="D786" s="44"/>
    </row>
    <row r="787">
      <c r="C787" s="43"/>
      <c r="D787" s="44"/>
    </row>
    <row r="788">
      <c r="C788" s="43"/>
      <c r="D788" s="44"/>
    </row>
    <row r="789">
      <c r="C789" s="43"/>
      <c r="D789" s="44"/>
    </row>
    <row r="790">
      <c r="C790" s="43"/>
      <c r="D790" s="44"/>
    </row>
    <row r="791">
      <c r="C791" s="43"/>
      <c r="D791" s="44"/>
    </row>
    <row r="792">
      <c r="C792" s="43"/>
      <c r="D792" s="44"/>
    </row>
    <row r="793">
      <c r="C793" s="43"/>
      <c r="D793" s="44"/>
    </row>
    <row r="794">
      <c r="C794" s="43"/>
      <c r="D794" s="44"/>
    </row>
    <row r="795">
      <c r="C795" s="43"/>
      <c r="D795" s="44"/>
    </row>
    <row r="796">
      <c r="C796" s="43"/>
      <c r="D796" s="44"/>
    </row>
    <row r="797">
      <c r="C797" s="43"/>
      <c r="D797" s="44"/>
    </row>
    <row r="798">
      <c r="C798" s="43"/>
      <c r="D798" s="44"/>
    </row>
    <row r="799">
      <c r="C799" s="43"/>
      <c r="D799" s="44"/>
    </row>
    <row r="800">
      <c r="C800" s="43"/>
      <c r="D800" s="44"/>
    </row>
    <row r="801">
      <c r="C801" s="43"/>
      <c r="D801" s="44"/>
    </row>
    <row r="802">
      <c r="C802" s="43"/>
      <c r="D802" s="44"/>
    </row>
    <row r="803">
      <c r="C803" s="43"/>
      <c r="D803" s="44"/>
    </row>
    <row r="804">
      <c r="C804" s="43"/>
      <c r="D804" s="44"/>
    </row>
    <row r="805">
      <c r="C805" s="43"/>
      <c r="D805" s="44"/>
    </row>
    <row r="806">
      <c r="C806" s="43"/>
      <c r="D806" s="44"/>
    </row>
    <row r="807">
      <c r="C807" s="43"/>
      <c r="D807" s="44"/>
    </row>
    <row r="808">
      <c r="C808" s="43"/>
      <c r="D808" s="44"/>
    </row>
    <row r="809">
      <c r="C809" s="43"/>
      <c r="D809" s="44"/>
    </row>
    <row r="810">
      <c r="C810" s="43"/>
      <c r="D810" s="44"/>
    </row>
    <row r="811">
      <c r="C811" s="43"/>
      <c r="D811" s="44"/>
    </row>
    <row r="812">
      <c r="C812" s="43"/>
      <c r="D812" s="44"/>
    </row>
    <row r="813">
      <c r="C813" s="43"/>
      <c r="D813" s="44"/>
    </row>
    <row r="814">
      <c r="C814" s="43"/>
      <c r="D814" s="44"/>
    </row>
    <row r="815">
      <c r="C815" s="43"/>
      <c r="D815" s="44"/>
    </row>
    <row r="816">
      <c r="C816" s="43"/>
      <c r="D816" s="44"/>
    </row>
    <row r="817">
      <c r="C817" s="43"/>
      <c r="D817" s="44"/>
    </row>
    <row r="818">
      <c r="C818" s="43"/>
      <c r="D818" s="44"/>
    </row>
    <row r="819">
      <c r="C819" s="43"/>
      <c r="D819" s="44"/>
    </row>
    <row r="820">
      <c r="C820" s="43"/>
      <c r="D820" s="44"/>
    </row>
    <row r="821">
      <c r="C821" s="43"/>
      <c r="D821" s="44"/>
    </row>
    <row r="822">
      <c r="C822" s="43"/>
      <c r="D822" s="44"/>
    </row>
    <row r="823">
      <c r="C823" s="43"/>
      <c r="D823" s="44"/>
    </row>
    <row r="824">
      <c r="C824" s="43"/>
      <c r="D824" s="44"/>
    </row>
    <row r="825">
      <c r="C825" s="43"/>
      <c r="D825" s="44"/>
    </row>
    <row r="826">
      <c r="C826" s="43"/>
      <c r="D826" s="44"/>
    </row>
    <row r="827">
      <c r="C827" s="43"/>
      <c r="D827" s="44"/>
    </row>
    <row r="828">
      <c r="C828" s="43"/>
      <c r="D828" s="44"/>
    </row>
    <row r="829">
      <c r="C829" s="43"/>
      <c r="D829" s="44"/>
    </row>
    <row r="830">
      <c r="C830" s="43"/>
      <c r="D830" s="44"/>
    </row>
    <row r="831">
      <c r="C831" s="43"/>
      <c r="D831" s="44"/>
    </row>
    <row r="832">
      <c r="C832" s="43"/>
      <c r="D832" s="44"/>
    </row>
    <row r="833">
      <c r="C833" s="43"/>
      <c r="D833" s="44"/>
    </row>
    <row r="834">
      <c r="C834" s="43"/>
      <c r="D834" s="44"/>
    </row>
    <row r="835">
      <c r="C835" s="43"/>
      <c r="D835" s="44"/>
    </row>
    <row r="836">
      <c r="C836" s="43"/>
      <c r="D836" s="44"/>
    </row>
    <row r="837">
      <c r="C837" s="43"/>
      <c r="D837" s="44"/>
    </row>
    <row r="838">
      <c r="C838" s="43"/>
      <c r="D838" s="44"/>
    </row>
    <row r="839">
      <c r="C839" s="43"/>
      <c r="D839" s="44"/>
    </row>
    <row r="840">
      <c r="C840" s="43"/>
      <c r="D840" s="44"/>
    </row>
    <row r="841">
      <c r="C841" s="43"/>
      <c r="D841" s="44"/>
    </row>
    <row r="842">
      <c r="C842" s="43"/>
      <c r="D842" s="44"/>
    </row>
    <row r="843">
      <c r="C843" s="43"/>
      <c r="D843" s="44"/>
    </row>
    <row r="844">
      <c r="C844" s="43"/>
      <c r="D844" s="44"/>
    </row>
    <row r="845">
      <c r="C845" s="43"/>
      <c r="D845" s="44"/>
    </row>
    <row r="846">
      <c r="C846" s="43"/>
      <c r="D846" s="44"/>
    </row>
    <row r="847">
      <c r="C847" s="43"/>
      <c r="D847" s="44"/>
    </row>
    <row r="848">
      <c r="C848" s="43"/>
      <c r="D848" s="44"/>
    </row>
    <row r="849">
      <c r="C849" s="43"/>
      <c r="D849" s="44"/>
    </row>
    <row r="850">
      <c r="C850" s="43"/>
      <c r="D850" s="44"/>
    </row>
    <row r="851">
      <c r="C851" s="43"/>
      <c r="D851" s="44"/>
    </row>
    <row r="852">
      <c r="C852" s="43"/>
      <c r="D852" s="44"/>
    </row>
    <row r="853">
      <c r="C853" s="43"/>
      <c r="D853" s="44"/>
    </row>
    <row r="854">
      <c r="C854" s="43"/>
      <c r="D854" s="44"/>
    </row>
    <row r="855">
      <c r="C855" s="43"/>
      <c r="D855" s="44"/>
    </row>
    <row r="856">
      <c r="C856" s="43"/>
      <c r="D856" s="44"/>
    </row>
    <row r="857">
      <c r="C857" s="43"/>
      <c r="D857" s="44"/>
    </row>
    <row r="858">
      <c r="C858" s="43"/>
      <c r="D858" s="44"/>
    </row>
    <row r="859">
      <c r="C859" s="43"/>
      <c r="D859" s="44"/>
    </row>
    <row r="860">
      <c r="C860" s="43"/>
      <c r="D860" s="44"/>
    </row>
    <row r="861">
      <c r="C861" s="43"/>
      <c r="D861" s="44"/>
    </row>
    <row r="862">
      <c r="C862" s="43"/>
      <c r="D862" s="44"/>
    </row>
    <row r="863">
      <c r="C863" s="43"/>
      <c r="D863" s="44"/>
    </row>
    <row r="864">
      <c r="C864" s="43"/>
      <c r="D864" s="44"/>
    </row>
    <row r="865">
      <c r="C865" s="43"/>
      <c r="D865" s="44"/>
    </row>
    <row r="866">
      <c r="C866" s="43"/>
      <c r="D866" s="44"/>
    </row>
    <row r="867">
      <c r="C867" s="43"/>
      <c r="D867" s="44"/>
    </row>
    <row r="868">
      <c r="C868" s="43"/>
      <c r="D868" s="44"/>
    </row>
    <row r="869">
      <c r="C869" s="43"/>
      <c r="D869" s="44"/>
    </row>
    <row r="870">
      <c r="C870" s="43"/>
      <c r="D870" s="44"/>
    </row>
    <row r="871">
      <c r="C871" s="43"/>
      <c r="D871" s="44"/>
    </row>
    <row r="872">
      <c r="C872" s="43"/>
      <c r="D872" s="44"/>
    </row>
    <row r="873">
      <c r="C873" s="43"/>
      <c r="D873" s="44"/>
    </row>
    <row r="874">
      <c r="C874" s="43"/>
      <c r="D874" s="44"/>
    </row>
    <row r="875">
      <c r="C875" s="43"/>
      <c r="D875" s="44"/>
    </row>
    <row r="876">
      <c r="C876" s="43"/>
      <c r="D876" s="44"/>
    </row>
    <row r="877">
      <c r="C877" s="43"/>
      <c r="D877" s="44"/>
    </row>
    <row r="878">
      <c r="C878" s="43"/>
      <c r="D878" s="44"/>
    </row>
    <row r="879">
      <c r="C879" s="43"/>
      <c r="D879" s="44"/>
    </row>
    <row r="880">
      <c r="C880" s="43"/>
      <c r="D880" s="44"/>
    </row>
    <row r="881">
      <c r="C881" s="43"/>
      <c r="D881" s="44"/>
    </row>
    <row r="882">
      <c r="C882" s="43"/>
      <c r="D882" s="44"/>
    </row>
    <row r="883">
      <c r="C883" s="43"/>
      <c r="D883" s="44"/>
    </row>
    <row r="884">
      <c r="C884" s="43"/>
      <c r="D884" s="44"/>
    </row>
    <row r="885">
      <c r="C885" s="43"/>
      <c r="D885" s="44"/>
    </row>
    <row r="886">
      <c r="C886" s="43"/>
      <c r="D886" s="44"/>
    </row>
    <row r="887">
      <c r="C887" s="43"/>
      <c r="D887" s="44"/>
    </row>
    <row r="888">
      <c r="C888" s="43"/>
      <c r="D888" s="44"/>
    </row>
    <row r="889">
      <c r="C889" s="43"/>
      <c r="D889" s="44"/>
    </row>
    <row r="890">
      <c r="C890" s="43"/>
      <c r="D890" s="44"/>
    </row>
    <row r="891">
      <c r="C891" s="43"/>
      <c r="D891" s="44"/>
    </row>
    <row r="892">
      <c r="C892" s="43"/>
      <c r="D892" s="44"/>
    </row>
    <row r="893">
      <c r="C893" s="43"/>
      <c r="D893" s="44"/>
    </row>
    <row r="894">
      <c r="C894" s="43"/>
      <c r="D894" s="44"/>
    </row>
    <row r="895">
      <c r="C895" s="43"/>
      <c r="D895" s="44"/>
    </row>
    <row r="896">
      <c r="C896" s="43"/>
      <c r="D896" s="44"/>
    </row>
    <row r="897">
      <c r="C897" s="43"/>
      <c r="D897" s="44"/>
    </row>
    <row r="898">
      <c r="C898" s="43"/>
      <c r="D898" s="44"/>
    </row>
    <row r="899">
      <c r="C899" s="43"/>
      <c r="D899" s="44"/>
    </row>
    <row r="900">
      <c r="C900" s="43"/>
      <c r="D900" s="44"/>
    </row>
    <row r="901">
      <c r="C901" s="43"/>
      <c r="D901" s="44"/>
    </row>
    <row r="902">
      <c r="C902" s="43"/>
      <c r="D902" s="44"/>
    </row>
    <row r="903">
      <c r="C903" s="43"/>
      <c r="D903" s="44"/>
    </row>
    <row r="904">
      <c r="C904" s="43"/>
      <c r="D904" s="44"/>
    </row>
    <row r="905">
      <c r="C905" s="43"/>
      <c r="D905" s="44"/>
    </row>
    <row r="906">
      <c r="C906" s="43"/>
      <c r="D906" s="44"/>
    </row>
    <row r="907">
      <c r="C907" s="43"/>
      <c r="D907" s="44"/>
    </row>
    <row r="908">
      <c r="C908" s="43"/>
      <c r="D908" s="44"/>
    </row>
    <row r="909">
      <c r="C909" s="43"/>
      <c r="D909" s="44"/>
    </row>
    <row r="910">
      <c r="C910" s="43"/>
      <c r="D910" s="44"/>
    </row>
    <row r="911">
      <c r="C911" s="43"/>
      <c r="D911" s="44"/>
    </row>
    <row r="912">
      <c r="C912" s="43"/>
      <c r="D912" s="44"/>
    </row>
    <row r="913">
      <c r="C913" s="43"/>
      <c r="D913" s="44"/>
    </row>
    <row r="914">
      <c r="C914" s="43"/>
      <c r="D914" s="44"/>
    </row>
    <row r="915">
      <c r="C915" s="43"/>
      <c r="D915" s="44"/>
    </row>
    <row r="916">
      <c r="C916" s="43"/>
      <c r="D916" s="44"/>
    </row>
    <row r="917">
      <c r="C917" s="43"/>
      <c r="D917" s="44"/>
    </row>
    <row r="918">
      <c r="C918" s="43"/>
      <c r="D918" s="44"/>
    </row>
    <row r="919">
      <c r="C919" s="43"/>
      <c r="D919" s="44"/>
    </row>
    <row r="920">
      <c r="C920" s="43"/>
      <c r="D920" s="44"/>
    </row>
    <row r="921">
      <c r="C921" s="43"/>
      <c r="D921" s="44"/>
    </row>
    <row r="922">
      <c r="C922" s="43"/>
      <c r="D922" s="44"/>
    </row>
    <row r="923">
      <c r="C923" s="43"/>
      <c r="D923" s="44"/>
    </row>
    <row r="924">
      <c r="C924" s="43"/>
      <c r="D924" s="44"/>
    </row>
    <row r="925">
      <c r="C925" s="43"/>
      <c r="D925" s="44"/>
    </row>
    <row r="926">
      <c r="C926" s="43"/>
      <c r="D926" s="44"/>
    </row>
    <row r="927">
      <c r="C927" s="43"/>
      <c r="D927" s="44"/>
    </row>
    <row r="928">
      <c r="C928" s="43"/>
      <c r="D928" s="44"/>
    </row>
    <row r="929">
      <c r="C929" s="43"/>
      <c r="D929" s="44"/>
    </row>
    <row r="930">
      <c r="C930" s="43"/>
      <c r="D930" s="44"/>
    </row>
    <row r="931">
      <c r="C931" s="43"/>
      <c r="D931" s="44"/>
    </row>
    <row r="932">
      <c r="C932" s="43"/>
      <c r="D932" s="44"/>
    </row>
    <row r="933">
      <c r="C933" s="43"/>
      <c r="D933" s="44"/>
    </row>
    <row r="934">
      <c r="C934" s="43"/>
      <c r="D934" s="44"/>
    </row>
    <row r="935">
      <c r="C935" s="43"/>
      <c r="D935" s="44"/>
    </row>
    <row r="936">
      <c r="C936" s="43"/>
      <c r="D936" s="44"/>
    </row>
    <row r="937">
      <c r="C937" s="43"/>
      <c r="D937" s="44"/>
    </row>
    <row r="938">
      <c r="C938" s="43"/>
      <c r="D938" s="44"/>
    </row>
    <row r="939">
      <c r="C939" s="43"/>
      <c r="D939" s="44"/>
    </row>
    <row r="940">
      <c r="C940" s="43"/>
      <c r="D940" s="44"/>
    </row>
    <row r="941">
      <c r="C941" s="43"/>
      <c r="D941" s="44"/>
    </row>
    <row r="942">
      <c r="C942" s="43"/>
      <c r="D942" s="44"/>
    </row>
    <row r="943">
      <c r="C943" s="43"/>
      <c r="D943" s="44"/>
    </row>
    <row r="944">
      <c r="C944" s="43"/>
      <c r="D944" s="44"/>
    </row>
    <row r="945">
      <c r="C945" s="43"/>
      <c r="D945" s="44"/>
    </row>
    <row r="946">
      <c r="C946" s="43"/>
      <c r="D946" s="44"/>
    </row>
    <row r="947">
      <c r="C947" s="43"/>
      <c r="D947" s="44"/>
    </row>
    <row r="948">
      <c r="C948" s="43"/>
      <c r="D948" s="44"/>
    </row>
    <row r="949">
      <c r="C949" s="43"/>
      <c r="D949" s="44"/>
    </row>
    <row r="950">
      <c r="C950" s="43"/>
      <c r="D950" s="44"/>
    </row>
    <row r="951">
      <c r="C951" s="43"/>
      <c r="D951" s="44"/>
    </row>
    <row r="952">
      <c r="C952" s="43"/>
      <c r="D952" s="44"/>
    </row>
    <row r="953">
      <c r="C953" s="43"/>
      <c r="D953" s="44"/>
    </row>
    <row r="954">
      <c r="C954" s="43"/>
      <c r="D954" s="44"/>
    </row>
    <row r="955">
      <c r="C955" s="43"/>
      <c r="D955" s="44"/>
    </row>
    <row r="956">
      <c r="C956" s="43"/>
      <c r="D956" s="44"/>
    </row>
    <row r="957">
      <c r="C957" s="43"/>
      <c r="D957" s="44"/>
    </row>
    <row r="958">
      <c r="C958" s="43"/>
      <c r="D958" s="44"/>
    </row>
    <row r="959">
      <c r="C959" s="43"/>
      <c r="D959" s="44"/>
    </row>
    <row r="960">
      <c r="C960" s="43"/>
      <c r="D960" s="44"/>
    </row>
    <row r="961">
      <c r="C961" s="43"/>
      <c r="D961" s="44"/>
    </row>
    <row r="962">
      <c r="C962" s="43"/>
      <c r="D962" s="44"/>
    </row>
    <row r="963">
      <c r="C963" s="43"/>
      <c r="D963" s="44"/>
    </row>
    <row r="964">
      <c r="C964" s="43"/>
      <c r="D964" s="44"/>
    </row>
    <row r="965">
      <c r="C965" s="43"/>
      <c r="D965" s="44"/>
    </row>
    <row r="966">
      <c r="C966" s="43"/>
      <c r="D966" s="44"/>
    </row>
    <row r="967">
      <c r="C967" s="43"/>
      <c r="D967" s="44"/>
    </row>
    <row r="968">
      <c r="C968" s="43"/>
      <c r="D968" s="44"/>
    </row>
    <row r="969">
      <c r="C969" s="43"/>
      <c r="D969" s="44"/>
    </row>
    <row r="970">
      <c r="C970" s="43"/>
      <c r="D970" s="44"/>
    </row>
    <row r="971">
      <c r="C971" s="43"/>
      <c r="D971" s="44"/>
    </row>
    <row r="972">
      <c r="C972" s="43"/>
      <c r="D972" s="44"/>
    </row>
    <row r="973">
      <c r="C973" s="43"/>
      <c r="D973" s="44"/>
    </row>
    <row r="974">
      <c r="C974" s="43"/>
      <c r="D974" s="44"/>
    </row>
    <row r="975">
      <c r="C975" s="43"/>
      <c r="D975" s="44"/>
    </row>
    <row r="976">
      <c r="C976" s="43"/>
      <c r="D976" s="44"/>
    </row>
    <row r="977">
      <c r="C977" s="43"/>
      <c r="D977" s="44"/>
    </row>
    <row r="978">
      <c r="C978" s="43"/>
      <c r="D978" s="44"/>
    </row>
    <row r="979">
      <c r="C979" s="43"/>
      <c r="D979" s="44"/>
    </row>
    <row r="980">
      <c r="C980" s="43"/>
      <c r="D980" s="44"/>
    </row>
    <row r="981">
      <c r="C981" s="43"/>
      <c r="D981" s="44"/>
    </row>
    <row r="982">
      <c r="C982" s="43"/>
      <c r="D982" s="44"/>
    </row>
    <row r="983">
      <c r="C983" s="43"/>
      <c r="D983" s="44"/>
    </row>
    <row r="984">
      <c r="C984" s="43"/>
      <c r="D984" s="44"/>
    </row>
    <row r="985">
      <c r="C985" s="43"/>
      <c r="D985" s="44"/>
    </row>
    <row r="986">
      <c r="C986" s="43"/>
      <c r="D986" s="44"/>
    </row>
    <row r="987">
      <c r="C987" s="43"/>
      <c r="D987" s="44"/>
    </row>
    <row r="988">
      <c r="C988" s="43"/>
      <c r="D988" s="44"/>
    </row>
    <row r="989">
      <c r="C989" s="43"/>
      <c r="D989" s="44"/>
    </row>
    <row r="990">
      <c r="C990" s="43"/>
      <c r="D990" s="44"/>
    </row>
    <row r="991">
      <c r="C991" s="43"/>
      <c r="D991" s="44"/>
    </row>
    <row r="992">
      <c r="C992" s="43"/>
      <c r="D992" s="44"/>
    </row>
    <row r="993">
      <c r="C993" s="43"/>
      <c r="D993" s="44"/>
    </row>
    <row r="994">
      <c r="C994" s="43"/>
      <c r="D994" s="44"/>
    </row>
    <row r="995">
      <c r="C995" s="43"/>
      <c r="D995" s="44"/>
    </row>
    <row r="996">
      <c r="C996" s="43"/>
      <c r="D996" s="44"/>
    </row>
    <row r="997">
      <c r="C997" s="43"/>
      <c r="D997" s="44"/>
    </row>
    <row r="998">
      <c r="C998" s="43"/>
      <c r="D998" s="44"/>
    </row>
    <row r="999">
      <c r="C999" s="43"/>
      <c r="D999" s="44"/>
    </row>
    <row r="1000">
      <c r="C1000" s="43"/>
      <c r="D1000" s="44"/>
    </row>
    <row r="1001">
      <c r="C1001" s="43"/>
      <c r="D1001" s="44"/>
    </row>
    <row r="1002">
      <c r="C1002" s="43"/>
      <c r="D1002" s="44"/>
    </row>
    <row r="1003">
      <c r="C1003" s="43"/>
      <c r="D1003" s="44"/>
    </row>
    <row r="1004">
      <c r="C1004" s="43"/>
      <c r="D1004" s="44"/>
    </row>
    <row r="1005">
      <c r="C1005" s="43"/>
      <c r="D1005" s="44"/>
    </row>
  </sheetData>
  <mergeCells count="1">
    <mergeCell ref="D3:J3"/>
  </mergeCells>
  <hyperlinks>
    <hyperlink r:id="rId2" ref="B5"/>
  </hyperlinks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0</v>
      </c>
      <c r="C1" s="3">
        <f>COUNTIF(B4:B1001,"?*")</f>
        <v>11</v>
      </c>
      <c r="D1" s="3">
        <f>COUNTIF(D4:J1001,"?*")</f>
        <v>22</v>
      </c>
      <c r="E1" s="4">
        <f>C1+D1</f>
        <v>33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5"/>
      <c r="J3" s="18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94.0</v>
      </c>
      <c r="B4" s="19" t="str">
        <f>HYPERLINK("https://leetcode.com/problems/binary-tree-inorder-traversal/","Binary Tree Inorder Traversal")</f>
        <v>Binary Tree Inorder Traversal</v>
      </c>
      <c r="C4" s="12" t="s">
        <v>11</v>
      </c>
      <c r="D4" s="50" t="str">
        <f>HYPERLINK("https://leetcode.com/problems/n-ary-tree-preorder-traversal","589")</f>
        <v>589</v>
      </c>
      <c r="E4" s="23" t="str">
        <f>HYPERLINK("https://leetcode.com/problems/n-ary-tree-postorder-traversal","590")</f>
        <v>590</v>
      </c>
      <c r="F4" s="24"/>
      <c r="G4" s="24"/>
      <c r="H4" s="24"/>
      <c r="I4" s="24"/>
      <c r="J4" s="24"/>
      <c r="K4" s="16" t="s">
        <v>53</v>
      </c>
    </row>
    <row r="5">
      <c r="A5" s="16">
        <v>100.0</v>
      </c>
      <c r="B5" s="19" t="str">
        <f>HYPERLINK("https://leetcode.com/problems/same-tree/","Same Tree")</f>
        <v>Same Tree</v>
      </c>
      <c r="C5" s="12" t="s">
        <v>12</v>
      </c>
      <c r="D5" s="50" t="str">
        <f>HYPERLINK("https://leetcode.com/problems/symmetric-tree/","101")</f>
        <v>101</v>
      </c>
      <c r="E5" s="23" t="str">
        <f>HYPERLINK("https://leetcode.com/problems/maximum-depth-of-binary-tree/","104")</f>
        <v>104</v>
      </c>
      <c r="F5" s="23" t="str">
        <f>HYPERLINK("https://leetcode.com/problems/balanced-binary-tree/","110")</f>
        <v>110</v>
      </c>
      <c r="G5" s="50" t="str">
        <f>HYPERLINK("https://leetcode.com/problems/minimum-depth-of-binary-tree","111")</f>
        <v>111</v>
      </c>
      <c r="H5" s="23" t="str">
        <f>HYPERLINK("https://leetcode.com/problems/subtree-of-another-tree","572")</f>
        <v>572</v>
      </c>
      <c r="I5" s="23" t="str">
        <f>HYPERLINK("https://leetcode.com/problems/univalued-binary-tree/","965")</f>
        <v>965</v>
      </c>
      <c r="J5" s="27"/>
      <c r="K5" s="27"/>
    </row>
    <row r="6">
      <c r="A6" s="16">
        <v>102.0</v>
      </c>
      <c r="B6" s="19" t="str">
        <f>HYPERLINK("https://leetcode.com/problems/binary-tree-level-order-traversal/","Binary Tree Level Order Traversal")</f>
        <v>Binary Tree Level Order Traversal</v>
      </c>
      <c r="C6" s="12" t="s">
        <v>12</v>
      </c>
      <c r="D6" s="50" t="str">
        <f>HYPERLINK("https://leetcode.com/problems/binary-tree-level-order-traversal-ii","107")</f>
        <v>107</v>
      </c>
      <c r="E6" s="23" t="str">
        <f>HYPERLINK("https://leetcode.com/problems/n-ary-tree-level-order-traversal","429")</f>
        <v>429</v>
      </c>
      <c r="F6" s="23" t="str">
        <f>HYPERLINK("https://leetcode.com/problems/leaf-similar-trees/","872")</f>
        <v>872</v>
      </c>
      <c r="G6" s="23" t="str">
        <f>HYPERLINK("https://leetcode.com/problems/vertical-order-traversal-of-a-binary-tree","987")</f>
        <v>987</v>
      </c>
      <c r="H6" s="24"/>
      <c r="I6" s="24"/>
      <c r="J6" s="24"/>
      <c r="K6" s="16" t="s">
        <v>58</v>
      </c>
    </row>
    <row r="7">
      <c r="A7" s="16">
        <v>814.0</v>
      </c>
      <c r="B7" s="19" t="str">
        <f>HYPERLINK("https://leetcode.com/problems/binary-tree-pruning/","Binary Tree Pruning")</f>
        <v>Binary Tree Pruning</v>
      </c>
      <c r="C7" s="12" t="s">
        <v>12</v>
      </c>
      <c r="D7" s="50" t="str">
        <f>HYPERLINK("https://leetcode.com/problems/trim-a-binary-search-tree/","669")</f>
        <v>669</v>
      </c>
      <c r="E7" s="24"/>
      <c r="F7" s="24"/>
      <c r="G7" s="24"/>
      <c r="H7" s="24"/>
      <c r="I7" s="24"/>
      <c r="J7" s="24"/>
      <c r="K7" s="27"/>
    </row>
    <row r="8">
      <c r="A8" s="16">
        <v>112.0</v>
      </c>
      <c r="B8" s="19" t="str">
        <f>HYPERLINK("https://leetcode.com/problems/path-sum/","Path Sum")</f>
        <v>Path Sum</v>
      </c>
      <c r="C8" s="12" t="s">
        <v>10</v>
      </c>
      <c r="D8" s="50" t="str">
        <f>HYPERLINK("https://leetcode.com/problems/path-sum-ii","113")</f>
        <v>113</v>
      </c>
      <c r="E8" s="23" t="str">
        <f>HYPERLINK("https://leetcode.com/problems/path-sum-iii","437")</f>
        <v>437</v>
      </c>
      <c r="F8" s="27"/>
      <c r="G8" s="28"/>
      <c r="H8" s="24"/>
      <c r="I8" s="24"/>
      <c r="J8" s="24"/>
      <c r="K8" s="27"/>
    </row>
    <row r="9">
      <c r="A9" s="16">
        <v>124.0</v>
      </c>
      <c r="B9" s="19" t="str">
        <f>HYPERLINK("https://leetcode.com/problems/binary-tree-maximum-path-sum/","Binary Tree Maximum Path Sum")</f>
        <v>Binary Tree Maximum Path Sum</v>
      </c>
      <c r="C9" s="12" t="s">
        <v>10</v>
      </c>
      <c r="D9" s="50" t="str">
        <f>HYPERLINK("https://leetcode.com/problems/diameter-of-binary-tree/","543")</f>
        <v>543</v>
      </c>
      <c r="E9" s="23" t="str">
        <f>HYPERLINK("https://leetcode.com/problems/longest-univalue-path/","687")</f>
        <v>687</v>
      </c>
      <c r="F9" s="27"/>
      <c r="G9" s="24"/>
      <c r="H9" s="24"/>
      <c r="I9" s="24"/>
      <c r="J9" s="24"/>
      <c r="K9" s="16" t="s">
        <v>61</v>
      </c>
    </row>
    <row r="10">
      <c r="A10" s="16">
        <v>129.0</v>
      </c>
      <c r="B10" s="19" t="str">
        <f>HYPERLINK("https://leetcode.com/problems/sum-root-to-leaf-numbers/","Sum Root to Leaf Numbers")</f>
        <v>Sum Root to Leaf Numbers</v>
      </c>
      <c r="C10" s="12" t="s">
        <v>10</v>
      </c>
      <c r="D10" s="23" t="str">
        <f>HYPERLINK("https://leetcode.com/problems/binary-tree-paths/","257")</f>
        <v>257</v>
      </c>
      <c r="E10" s="24"/>
      <c r="F10" s="24"/>
      <c r="G10" s="24"/>
      <c r="H10" s="24"/>
      <c r="I10" s="24"/>
      <c r="J10" s="24"/>
      <c r="K10" s="27"/>
    </row>
    <row r="11">
      <c r="A11" s="16">
        <v>236.0</v>
      </c>
      <c r="B11" s="19" t="str">
        <f>HYPERLINK("https://leetcode.com/problems/lowest-common-ancestor-of-a-binary-tree/","Lowest Common Ancestor of a Binary Tree")</f>
        <v>Lowest Common Ancestor of a Binary Tree</v>
      </c>
      <c r="C11" s="12" t="s">
        <v>10</v>
      </c>
      <c r="D11" s="50" t="str">
        <f>HYPERLINK("https://leetcode.com/problems/lowest-common-ancestor-of-a-binary-search-tree","235")</f>
        <v>235</v>
      </c>
      <c r="E11" s="24"/>
      <c r="F11" s="24"/>
      <c r="G11" s="24"/>
      <c r="H11" s="24"/>
      <c r="I11" s="24"/>
      <c r="J11" s="24"/>
      <c r="K11" s="27"/>
    </row>
    <row r="12">
      <c r="A12" s="16">
        <v>297.0</v>
      </c>
      <c r="B12" s="19" t="str">
        <f>HYPERLINK("https://leetcode.com/problems/serialize-and-deserialize-binary-tree/","Serialize and Deserialize Binary Tree")</f>
        <v>Serialize and Deserialize Binary Tree</v>
      </c>
      <c r="C12" s="12" t="s">
        <v>10</v>
      </c>
      <c r="D12" s="50" t="str">
        <f>HYPERLINK("https://leetcode.com/problems/serialize-and-deserialize-bst","449")</f>
        <v>449</v>
      </c>
      <c r="E12" s="24"/>
      <c r="F12" s="24"/>
      <c r="G12" s="24"/>
      <c r="H12" s="24"/>
      <c r="I12" s="24"/>
      <c r="J12" s="24"/>
      <c r="K12" s="27"/>
    </row>
    <row r="13">
      <c r="A13" s="16">
        <v>508.0</v>
      </c>
      <c r="B13" s="19" t="str">
        <f>HYPERLINK("https://leetcode.com/problems/most-frequent-subtree-sum/","Most Frequent Subtree Sum")</f>
        <v>Most Frequent Subtree Sum</v>
      </c>
      <c r="C13" s="12" t="s">
        <v>10</v>
      </c>
      <c r="D13" s="48"/>
      <c r="E13" s="24"/>
      <c r="F13" s="24"/>
      <c r="G13" s="24"/>
      <c r="H13" s="24"/>
      <c r="I13" s="24"/>
      <c r="J13" s="24"/>
      <c r="K13" s="27"/>
    </row>
    <row r="14">
      <c r="A14" s="16">
        <v>968.0</v>
      </c>
      <c r="B14" s="19" t="str">
        <f>HYPERLINK("https://leetcode.com/problems/binary-tree-cameras/","Binary Tree Cameras")</f>
        <v>Binary Tree Cameras</v>
      </c>
      <c r="C14" s="12" t="s">
        <v>29</v>
      </c>
      <c r="D14" s="23" t="str">
        <f>HYPERLINK("https://leetcode.com/problems/house-robber-iii/","337")</f>
        <v>337</v>
      </c>
      <c r="E14" s="50" t="str">
        <f>HYPERLINK("https://leetcode.com/problems/distribute-coins-in-binary-tree","979")</f>
        <v>979</v>
      </c>
      <c r="F14" s="24"/>
      <c r="G14" s="24"/>
      <c r="H14" s="24"/>
      <c r="I14" s="24"/>
      <c r="J14" s="24"/>
      <c r="K14" s="27"/>
    </row>
    <row r="15">
      <c r="C15" s="43"/>
      <c r="D15" s="44"/>
    </row>
    <row r="16">
      <c r="C16" s="43"/>
      <c r="D16" s="44"/>
    </row>
    <row r="17">
      <c r="C17" s="43"/>
      <c r="D17" s="44"/>
    </row>
    <row r="18">
      <c r="C18" s="43"/>
      <c r="D18" s="44"/>
    </row>
    <row r="19">
      <c r="C19" s="43"/>
      <c r="D19" s="44"/>
    </row>
    <row r="20">
      <c r="C20" s="43"/>
      <c r="D20" s="44"/>
    </row>
    <row r="21">
      <c r="C21" s="43"/>
      <c r="D21" s="44"/>
    </row>
    <row r="22">
      <c r="C22" s="43"/>
      <c r="D22" s="44"/>
    </row>
    <row r="23">
      <c r="C23" s="43"/>
      <c r="D23" s="44"/>
    </row>
    <row r="24">
      <c r="C24" s="43"/>
      <c r="D24" s="44"/>
    </row>
    <row r="25">
      <c r="C25" s="43"/>
      <c r="D25" s="44"/>
    </row>
    <row r="26">
      <c r="C26" s="43"/>
      <c r="D26" s="44"/>
    </row>
    <row r="27">
      <c r="C27" s="43"/>
      <c r="D27" s="44"/>
    </row>
    <row r="28">
      <c r="C28" s="43"/>
      <c r="D28" s="44"/>
    </row>
    <row r="29">
      <c r="C29" s="43"/>
      <c r="D29" s="44"/>
    </row>
    <row r="30">
      <c r="C30" s="43"/>
      <c r="D30" s="44"/>
    </row>
    <row r="31">
      <c r="C31" s="43"/>
      <c r="D31" s="44"/>
    </row>
    <row r="32">
      <c r="C32" s="43"/>
      <c r="D32" s="44"/>
    </row>
    <row r="33">
      <c r="C33" s="43"/>
      <c r="D33" s="44"/>
    </row>
    <row r="34">
      <c r="C34" s="43"/>
      <c r="D34" s="44"/>
    </row>
    <row r="35">
      <c r="C35" s="43"/>
      <c r="D35" s="44"/>
    </row>
    <row r="36">
      <c r="C36" s="43"/>
      <c r="D36" s="44"/>
    </row>
    <row r="37">
      <c r="C37" s="43"/>
      <c r="D37" s="44"/>
    </row>
    <row r="38">
      <c r="C38" s="43"/>
      <c r="D38" s="44"/>
    </row>
    <row r="39">
      <c r="C39" s="43"/>
      <c r="D39" s="44"/>
    </row>
    <row r="40">
      <c r="C40" s="43"/>
      <c r="D40" s="44"/>
    </row>
    <row r="41">
      <c r="C41" s="43"/>
      <c r="D41" s="44"/>
    </row>
    <row r="42">
      <c r="C42" s="43"/>
      <c r="D42" s="44"/>
    </row>
    <row r="43">
      <c r="C43" s="43"/>
      <c r="D43" s="44"/>
    </row>
    <row r="44">
      <c r="C44" s="43"/>
      <c r="D44" s="44"/>
    </row>
    <row r="45">
      <c r="C45" s="43"/>
      <c r="D45" s="44"/>
    </row>
    <row r="46">
      <c r="C46" s="43"/>
      <c r="D46" s="44"/>
    </row>
    <row r="47">
      <c r="C47" s="43"/>
      <c r="D47" s="44"/>
    </row>
    <row r="48">
      <c r="C48" s="43"/>
      <c r="D48" s="44"/>
    </row>
    <row r="49">
      <c r="C49" s="43"/>
      <c r="D49" s="44"/>
    </row>
    <row r="50">
      <c r="C50" s="43"/>
      <c r="D50" s="44"/>
    </row>
    <row r="51">
      <c r="C51" s="43"/>
      <c r="D51" s="44"/>
    </row>
    <row r="52">
      <c r="C52" s="43"/>
      <c r="D52" s="44"/>
    </row>
    <row r="53">
      <c r="C53" s="43"/>
      <c r="D53" s="44"/>
    </row>
    <row r="54">
      <c r="C54" s="43"/>
      <c r="D54" s="44"/>
    </row>
    <row r="55">
      <c r="C55" s="43"/>
      <c r="D55" s="44"/>
    </row>
    <row r="56">
      <c r="C56" s="43"/>
      <c r="D56" s="44"/>
    </row>
    <row r="57">
      <c r="C57" s="43"/>
      <c r="D57" s="44"/>
    </row>
    <row r="58">
      <c r="C58" s="43"/>
      <c r="D58" s="44"/>
    </row>
    <row r="59">
      <c r="C59" s="43"/>
      <c r="D59" s="44"/>
    </row>
    <row r="60">
      <c r="C60" s="43"/>
      <c r="D60" s="44"/>
    </row>
    <row r="61">
      <c r="C61" s="43"/>
      <c r="D61" s="44"/>
    </row>
    <row r="62">
      <c r="C62" s="43"/>
      <c r="D62" s="44"/>
    </row>
    <row r="63">
      <c r="C63" s="43"/>
      <c r="D63" s="44"/>
    </row>
    <row r="64">
      <c r="C64" s="43"/>
      <c r="D64" s="44"/>
    </row>
    <row r="65">
      <c r="C65" s="43"/>
      <c r="D65" s="44"/>
    </row>
    <row r="66">
      <c r="C66" s="43"/>
      <c r="D66" s="44"/>
    </row>
    <row r="67">
      <c r="C67" s="43"/>
      <c r="D67" s="44"/>
    </row>
    <row r="68">
      <c r="C68" s="43"/>
      <c r="D68" s="44"/>
    </row>
    <row r="69">
      <c r="C69" s="43"/>
      <c r="D69" s="44"/>
    </row>
    <row r="70">
      <c r="C70" s="43"/>
      <c r="D70" s="44"/>
    </row>
    <row r="71">
      <c r="C71" s="43"/>
      <c r="D71" s="44"/>
    </row>
    <row r="72">
      <c r="C72" s="43"/>
      <c r="D72" s="44"/>
    </row>
    <row r="73">
      <c r="C73" s="43"/>
      <c r="D73" s="44"/>
    </row>
    <row r="74">
      <c r="C74" s="43"/>
      <c r="D74" s="44"/>
    </row>
    <row r="75">
      <c r="C75" s="43"/>
      <c r="D75" s="44"/>
    </row>
    <row r="76">
      <c r="C76" s="43"/>
      <c r="D76" s="44"/>
    </row>
    <row r="77">
      <c r="C77" s="43"/>
      <c r="D77" s="44"/>
    </row>
    <row r="78">
      <c r="C78" s="43"/>
      <c r="D78" s="44"/>
    </row>
    <row r="79">
      <c r="C79" s="43"/>
      <c r="D79" s="44"/>
    </row>
    <row r="80">
      <c r="C80" s="43"/>
      <c r="D80" s="44"/>
    </row>
    <row r="81">
      <c r="C81" s="43"/>
      <c r="D81" s="44"/>
    </row>
    <row r="82">
      <c r="C82" s="43"/>
      <c r="D82" s="44"/>
    </row>
    <row r="83">
      <c r="C83" s="43"/>
      <c r="D83" s="44"/>
    </row>
    <row r="84">
      <c r="C84" s="43"/>
      <c r="D84" s="44"/>
    </row>
    <row r="85">
      <c r="C85" s="43"/>
      <c r="D85" s="44"/>
    </row>
    <row r="86">
      <c r="C86" s="43"/>
      <c r="D86" s="44"/>
    </row>
    <row r="87">
      <c r="C87" s="43"/>
      <c r="D87" s="44"/>
    </row>
    <row r="88">
      <c r="C88" s="43"/>
      <c r="D88" s="44"/>
    </row>
    <row r="89">
      <c r="C89" s="43"/>
      <c r="D89" s="44"/>
    </row>
    <row r="90">
      <c r="C90" s="43"/>
      <c r="D90" s="44"/>
    </row>
    <row r="91">
      <c r="C91" s="43"/>
      <c r="D91" s="44"/>
    </row>
    <row r="92">
      <c r="C92" s="43"/>
      <c r="D92" s="44"/>
    </row>
    <row r="93">
      <c r="C93" s="43"/>
      <c r="D93" s="44"/>
    </row>
    <row r="94">
      <c r="C94" s="43"/>
      <c r="D94" s="44"/>
    </row>
    <row r="95">
      <c r="C95" s="43"/>
      <c r="D95" s="44"/>
    </row>
    <row r="96">
      <c r="C96" s="43"/>
      <c r="D96" s="44"/>
    </row>
    <row r="97">
      <c r="C97" s="43"/>
      <c r="D97" s="44"/>
    </row>
    <row r="98">
      <c r="C98" s="43"/>
      <c r="D98" s="44"/>
    </row>
    <row r="99">
      <c r="C99" s="43"/>
      <c r="D99" s="44"/>
    </row>
    <row r="100">
      <c r="C100" s="43"/>
      <c r="D100" s="44"/>
    </row>
    <row r="101">
      <c r="C101" s="43"/>
      <c r="D101" s="44"/>
    </row>
    <row r="102">
      <c r="C102" s="43"/>
      <c r="D102" s="44"/>
    </row>
    <row r="103">
      <c r="C103" s="43"/>
      <c r="D103" s="44"/>
    </row>
    <row r="104">
      <c r="C104" s="43"/>
      <c r="D104" s="44"/>
    </row>
    <row r="105">
      <c r="C105" s="43"/>
      <c r="D105" s="44"/>
    </row>
    <row r="106">
      <c r="C106" s="43"/>
      <c r="D106" s="44"/>
    </row>
    <row r="107">
      <c r="C107" s="43"/>
      <c r="D107" s="44"/>
    </row>
    <row r="108">
      <c r="C108" s="43"/>
      <c r="D108" s="44"/>
    </row>
    <row r="109">
      <c r="C109" s="43"/>
      <c r="D109" s="44"/>
    </row>
    <row r="110">
      <c r="C110" s="43"/>
      <c r="D110" s="44"/>
    </row>
    <row r="111">
      <c r="C111" s="43"/>
      <c r="D111" s="44"/>
    </row>
    <row r="112">
      <c r="C112" s="43"/>
      <c r="D112" s="44"/>
    </row>
    <row r="113">
      <c r="C113" s="43"/>
      <c r="D113" s="44"/>
    </row>
    <row r="114">
      <c r="C114" s="43"/>
      <c r="D114" s="44"/>
    </row>
    <row r="115">
      <c r="C115" s="43"/>
      <c r="D115" s="44"/>
    </row>
    <row r="116">
      <c r="C116" s="43"/>
      <c r="D116" s="44"/>
    </row>
    <row r="117">
      <c r="C117" s="43"/>
      <c r="D117" s="44"/>
    </row>
    <row r="118">
      <c r="C118" s="43"/>
      <c r="D118" s="44"/>
    </row>
    <row r="119">
      <c r="C119" s="43"/>
      <c r="D119" s="44"/>
    </row>
    <row r="120">
      <c r="C120" s="43"/>
      <c r="D120" s="44"/>
    </row>
    <row r="121">
      <c r="C121" s="43"/>
      <c r="D121" s="44"/>
    </row>
    <row r="122">
      <c r="C122" s="43"/>
      <c r="D122" s="44"/>
    </row>
    <row r="123">
      <c r="C123" s="43"/>
      <c r="D123" s="44"/>
    </row>
    <row r="124">
      <c r="C124" s="43"/>
      <c r="D124" s="44"/>
    </row>
    <row r="125">
      <c r="C125" s="43"/>
      <c r="D125" s="44"/>
    </row>
    <row r="126">
      <c r="C126" s="43"/>
      <c r="D126" s="44"/>
    </row>
    <row r="127">
      <c r="C127" s="43"/>
      <c r="D127" s="44"/>
    </row>
    <row r="128">
      <c r="C128" s="43"/>
      <c r="D128" s="44"/>
    </row>
    <row r="129">
      <c r="C129" s="43"/>
      <c r="D129" s="44"/>
    </row>
    <row r="130">
      <c r="C130" s="43"/>
      <c r="D130" s="44"/>
    </row>
    <row r="131">
      <c r="C131" s="43"/>
      <c r="D131" s="44"/>
    </row>
    <row r="132">
      <c r="C132" s="43"/>
      <c r="D132" s="44"/>
    </row>
    <row r="133">
      <c r="C133" s="43"/>
      <c r="D133" s="44"/>
    </row>
    <row r="134">
      <c r="C134" s="43"/>
      <c r="D134" s="44"/>
    </row>
    <row r="135">
      <c r="C135" s="43"/>
      <c r="D135" s="44"/>
    </row>
    <row r="136">
      <c r="C136" s="43"/>
      <c r="D136" s="44"/>
    </row>
    <row r="137">
      <c r="C137" s="43"/>
      <c r="D137" s="44"/>
    </row>
    <row r="138">
      <c r="C138" s="43"/>
      <c r="D138" s="44"/>
    </row>
    <row r="139">
      <c r="C139" s="43"/>
      <c r="D139" s="44"/>
    </row>
    <row r="140">
      <c r="C140" s="43"/>
      <c r="D140" s="44"/>
    </row>
    <row r="141">
      <c r="C141" s="43"/>
      <c r="D141" s="44"/>
    </row>
    <row r="142">
      <c r="C142" s="43"/>
      <c r="D142" s="44"/>
    </row>
    <row r="143">
      <c r="C143" s="43"/>
      <c r="D143" s="44"/>
    </row>
    <row r="144">
      <c r="C144" s="43"/>
      <c r="D144" s="44"/>
    </row>
    <row r="145">
      <c r="C145" s="43"/>
      <c r="D145" s="44"/>
    </row>
    <row r="146">
      <c r="C146" s="43"/>
      <c r="D146" s="44"/>
    </row>
    <row r="147">
      <c r="C147" s="43"/>
      <c r="D147" s="44"/>
    </row>
    <row r="148">
      <c r="C148" s="43"/>
      <c r="D148" s="44"/>
    </row>
    <row r="149">
      <c r="C149" s="43"/>
      <c r="D149" s="44"/>
    </row>
    <row r="150">
      <c r="C150" s="43"/>
      <c r="D150" s="44"/>
    </row>
    <row r="151">
      <c r="C151" s="43"/>
      <c r="D151" s="44"/>
    </row>
    <row r="152">
      <c r="C152" s="43"/>
      <c r="D152" s="44"/>
    </row>
    <row r="153">
      <c r="C153" s="43"/>
      <c r="D153" s="44"/>
    </row>
    <row r="154">
      <c r="C154" s="43"/>
      <c r="D154" s="44"/>
    </row>
    <row r="155">
      <c r="C155" s="43"/>
      <c r="D155" s="44"/>
    </row>
    <row r="156">
      <c r="C156" s="43"/>
      <c r="D156" s="44"/>
    </row>
    <row r="157">
      <c r="C157" s="43"/>
      <c r="D157" s="44"/>
    </row>
    <row r="158">
      <c r="C158" s="43"/>
      <c r="D158" s="44"/>
    </row>
    <row r="159">
      <c r="C159" s="43"/>
      <c r="D159" s="44"/>
    </row>
    <row r="160">
      <c r="C160" s="43"/>
      <c r="D160" s="44"/>
    </row>
    <row r="161">
      <c r="C161" s="43"/>
      <c r="D161" s="44"/>
    </row>
    <row r="162">
      <c r="C162" s="43"/>
      <c r="D162" s="44"/>
    </row>
    <row r="163">
      <c r="C163" s="43"/>
      <c r="D163" s="44"/>
    </row>
    <row r="164">
      <c r="C164" s="43"/>
      <c r="D164" s="44"/>
    </row>
    <row r="165">
      <c r="C165" s="43"/>
      <c r="D165" s="44"/>
    </row>
    <row r="166">
      <c r="C166" s="43"/>
      <c r="D166" s="44"/>
    </row>
    <row r="167">
      <c r="C167" s="43"/>
      <c r="D167" s="44"/>
    </row>
    <row r="168">
      <c r="C168" s="43"/>
      <c r="D168" s="44"/>
    </row>
    <row r="169">
      <c r="C169" s="43"/>
      <c r="D169" s="44"/>
    </row>
    <row r="170">
      <c r="C170" s="43"/>
      <c r="D170" s="44"/>
    </row>
    <row r="171">
      <c r="C171" s="43"/>
      <c r="D171" s="44"/>
    </row>
    <row r="172">
      <c r="C172" s="43"/>
      <c r="D172" s="44"/>
    </row>
    <row r="173">
      <c r="C173" s="43"/>
      <c r="D173" s="44"/>
    </row>
    <row r="174">
      <c r="C174" s="43"/>
      <c r="D174" s="44"/>
    </row>
    <row r="175">
      <c r="C175" s="43"/>
      <c r="D175" s="44"/>
    </row>
    <row r="176">
      <c r="C176" s="43"/>
      <c r="D176" s="44"/>
    </row>
    <row r="177">
      <c r="C177" s="43"/>
      <c r="D177" s="44"/>
    </row>
    <row r="178">
      <c r="C178" s="43"/>
      <c r="D178" s="44"/>
    </row>
    <row r="179">
      <c r="C179" s="43"/>
      <c r="D179" s="44"/>
    </row>
    <row r="180">
      <c r="C180" s="43"/>
      <c r="D180" s="44"/>
    </row>
    <row r="181">
      <c r="C181" s="43"/>
      <c r="D181" s="44"/>
    </row>
    <row r="182">
      <c r="C182" s="43"/>
      <c r="D182" s="44"/>
    </row>
    <row r="183">
      <c r="C183" s="43"/>
      <c r="D183" s="44"/>
    </row>
    <row r="184">
      <c r="C184" s="43"/>
      <c r="D184" s="44"/>
    </row>
    <row r="185">
      <c r="C185" s="43"/>
      <c r="D185" s="44"/>
    </row>
    <row r="186">
      <c r="C186" s="43"/>
      <c r="D186" s="44"/>
    </row>
    <row r="187">
      <c r="C187" s="43"/>
      <c r="D187" s="44"/>
    </row>
    <row r="188">
      <c r="C188" s="43"/>
      <c r="D188" s="44"/>
    </row>
    <row r="189">
      <c r="C189" s="43"/>
      <c r="D189" s="44"/>
    </row>
    <row r="190">
      <c r="C190" s="43"/>
      <c r="D190" s="44"/>
    </row>
    <row r="191">
      <c r="C191" s="43"/>
      <c r="D191" s="44"/>
    </row>
    <row r="192">
      <c r="C192" s="43"/>
      <c r="D192" s="44"/>
    </row>
    <row r="193">
      <c r="C193" s="43"/>
      <c r="D193" s="44"/>
    </row>
    <row r="194">
      <c r="C194" s="43"/>
      <c r="D194" s="44"/>
    </row>
    <row r="195">
      <c r="C195" s="43"/>
      <c r="D195" s="44"/>
    </row>
    <row r="196">
      <c r="C196" s="43"/>
      <c r="D196" s="44"/>
    </row>
    <row r="197">
      <c r="C197" s="43"/>
      <c r="D197" s="44"/>
    </row>
    <row r="198">
      <c r="C198" s="43"/>
      <c r="D198" s="44"/>
    </row>
    <row r="199">
      <c r="C199" s="43"/>
      <c r="D199" s="44"/>
    </row>
    <row r="200">
      <c r="C200" s="43"/>
      <c r="D200" s="44"/>
    </row>
    <row r="201">
      <c r="C201" s="43"/>
      <c r="D201" s="44"/>
    </row>
    <row r="202">
      <c r="C202" s="43"/>
      <c r="D202" s="44"/>
    </row>
    <row r="203">
      <c r="C203" s="43"/>
      <c r="D203" s="44"/>
    </row>
    <row r="204">
      <c r="C204" s="43"/>
      <c r="D204" s="44"/>
    </row>
    <row r="205">
      <c r="C205" s="43"/>
      <c r="D205" s="44"/>
    </row>
    <row r="206">
      <c r="C206" s="43"/>
      <c r="D206" s="44"/>
    </row>
    <row r="207">
      <c r="C207" s="43"/>
      <c r="D207" s="44"/>
    </row>
    <row r="208">
      <c r="C208" s="43"/>
      <c r="D208" s="44"/>
    </row>
    <row r="209">
      <c r="C209" s="43"/>
      <c r="D209" s="44"/>
    </row>
    <row r="210">
      <c r="C210" s="43"/>
      <c r="D210" s="44"/>
    </row>
    <row r="211">
      <c r="C211" s="43"/>
      <c r="D211" s="44"/>
    </row>
    <row r="212">
      <c r="C212" s="43"/>
      <c r="D212" s="44"/>
    </row>
    <row r="213">
      <c r="C213" s="43"/>
      <c r="D213" s="44"/>
    </row>
    <row r="214">
      <c r="C214" s="43"/>
      <c r="D214" s="44"/>
    </row>
    <row r="215">
      <c r="C215" s="43"/>
      <c r="D215" s="44"/>
    </row>
    <row r="216">
      <c r="C216" s="43"/>
      <c r="D216" s="44"/>
    </row>
    <row r="217">
      <c r="C217" s="43"/>
      <c r="D217" s="44"/>
    </row>
    <row r="218">
      <c r="C218" s="43"/>
      <c r="D218" s="44"/>
    </row>
    <row r="219">
      <c r="C219" s="43"/>
      <c r="D219" s="44"/>
    </row>
    <row r="220">
      <c r="C220" s="43"/>
      <c r="D220" s="44"/>
    </row>
    <row r="221">
      <c r="C221" s="43"/>
      <c r="D221" s="44"/>
    </row>
    <row r="222">
      <c r="C222" s="43"/>
      <c r="D222" s="44"/>
    </row>
    <row r="223">
      <c r="C223" s="43"/>
      <c r="D223" s="44"/>
    </row>
    <row r="224">
      <c r="C224" s="43"/>
      <c r="D224" s="44"/>
    </row>
    <row r="225">
      <c r="C225" s="43"/>
      <c r="D225" s="44"/>
    </row>
    <row r="226">
      <c r="C226" s="43"/>
      <c r="D226" s="44"/>
    </row>
    <row r="227">
      <c r="C227" s="43"/>
      <c r="D227" s="44"/>
    </row>
    <row r="228">
      <c r="C228" s="43"/>
      <c r="D228" s="44"/>
    </row>
    <row r="229">
      <c r="C229" s="43"/>
      <c r="D229" s="44"/>
    </row>
    <row r="230">
      <c r="C230" s="43"/>
      <c r="D230" s="44"/>
    </row>
    <row r="231">
      <c r="C231" s="43"/>
      <c r="D231" s="44"/>
    </row>
    <row r="232">
      <c r="C232" s="43"/>
      <c r="D232" s="44"/>
    </row>
    <row r="233">
      <c r="C233" s="43"/>
      <c r="D233" s="44"/>
    </row>
    <row r="234">
      <c r="C234" s="43"/>
      <c r="D234" s="44"/>
    </row>
    <row r="235">
      <c r="C235" s="43"/>
      <c r="D235" s="44"/>
    </row>
    <row r="236">
      <c r="C236" s="43"/>
      <c r="D236" s="44"/>
    </row>
    <row r="237">
      <c r="C237" s="43"/>
      <c r="D237" s="44"/>
    </row>
    <row r="238">
      <c r="C238" s="43"/>
      <c r="D238" s="44"/>
    </row>
    <row r="239">
      <c r="C239" s="43"/>
      <c r="D239" s="44"/>
    </row>
    <row r="240">
      <c r="C240" s="43"/>
      <c r="D240" s="44"/>
    </row>
    <row r="241">
      <c r="C241" s="43"/>
      <c r="D241" s="44"/>
    </row>
    <row r="242">
      <c r="C242" s="43"/>
      <c r="D242" s="44"/>
    </row>
    <row r="243">
      <c r="C243" s="43"/>
      <c r="D243" s="44"/>
    </row>
    <row r="244">
      <c r="C244" s="43"/>
      <c r="D244" s="44"/>
    </row>
    <row r="245">
      <c r="C245" s="43"/>
      <c r="D245" s="44"/>
    </row>
    <row r="246">
      <c r="C246" s="43"/>
      <c r="D246" s="44"/>
    </row>
    <row r="247">
      <c r="C247" s="43"/>
      <c r="D247" s="44"/>
    </row>
    <row r="248">
      <c r="C248" s="43"/>
      <c r="D248" s="44"/>
    </row>
    <row r="249">
      <c r="C249" s="43"/>
      <c r="D249" s="44"/>
    </row>
    <row r="250">
      <c r="C250" s="43"/>
      <c r="D250" s="44"/>
    </row>
    <row r="251">
      <c r="C251" s="43"/>
      <c r="D251" s="44"/>
    </row>
    <row r="252">
      <c r="C252" s="43"/>
      <c r="D252" s="44"/>
    </row>
    <row r="253">
      <c r="C253" s="43"/>
      <c r="D253" s="44"/>
    </row>
    <row r="254">
      <c r="C254" s="43"/>
      <c r="D254" s="44"/>
    </row>
    <row r="255">
      <c r="C255" s="43"/>
      <c r="D255" s="44"/>
    </row>
    <row r="256">
      <c r="C256" s="43"/>
      <c r="D256" s="44"/>
    </row>
    <row r="257">
      <c r="C257" s="43"/>
      <c r="D257" s="44"/>
    </row>
    <row r="258">
      <c r="C258" s="43"/>
      <c r="D258" s="44"/>
    </row>
    <row r="259">
      <c r="C259" s="43"/>
      <c r="D259" s="44"/>
    </row>
    <row r="260">
      <c r="C260" s="43"/>
      <c r="D260" s="44"/>
    </row>
    <row r="261">
      <c r="C261" s="43"/>
      <c r="D261" s="44"/>
    </row>
    <row r="262">
      <c r="C262" s="43"/>
      <c r="D262" s="44"/>
    </row>
    <row r="263">
      <c r="C263" s="43"/>
      <c r="D263" s="44"/>
    </row>
    <row r="264">
      <c r="C264" s="43"/>
      <c r="D264" s="44"/>
    </row>
    <row r="265">
      <c r="C265" s="43"/>
      <c r="D265" s="44"/>
    </row>
    <row r="266">
      <c r="C266" s="43"/>
      <c r="D266" s="44"/>
    </row>
    <row r="267">
      <c r="C267" s="43"/>
      <c r="D267" s="44"/>
    </row>
    <row r="268">
      <c r="C268" s="43"/>
      <c r="D268" s="44"/>
    </row>
    <row r="269">
      <c r="C269" s="43"/>
      <c r="D269" s="44"/>
    </row>
    <row r="270">
      <c r="C270" s="43"/>
      <c r="D270" s="44"/>
    </row>
    <row r="271">
      <c r="C271" s="43"/>
      <c r="D271" s="44"/>
    </row>
    <row r="272">
      <c r="C272" s="43"/>
      <c r="D272" s="44"/>
    </row>
    <row r="273">
      <c r="C273" s="43"/>
      <c r="D273" s="44"/>
    </row>
    <row r="274">
      <c r="C274" s="43"/>
      <c r="D274" s="44"/>
    </row>
    <row r="275">
      <c r="C275" s="43"/>
      <c r="D275" s="44"/>
    </row>
    <row r="276">
      <c r="C276" s="43"/>
      <c r="D276" s="44"/>
    </row>
    <row r="277">
      <c r="C277" s="43"/>
      <c r="D277" s="44"/>
    </row>
    <row r="278">
      <c r="C278" s="43"/>
      <c r="D278" s="44"/>
    </row>
    <row r="279">
      <c r="C279" s="43"/>
      <c r="D279" s="44"/>
    </row>
    <row r="280">
      <c r="C280" s="43"/>
      <c r="D280" s="44"/>
    </row>
    <row r="281">
      <c r="C281" s="43"/>
      <c r="D281" s="44"/>
    </row>
    <row r="282">
      <c r="C282" s="43"/>
      <c r="D282" s="44"/>
    </row>
    <row r="283">
      <c r="C283" s="43"/>
      <c r="D283" s="44"/>
    </row>
    <row r="284">
      <c r="C284" s="43"/>
      <c r="D284" s="44"/>
    </row>
    <row r="285">
      <c r="C285" s="43"/>
      <c r="D285" s="44"/>
    </row>
    <row r="286">
      <c r="C286" s="43"/>
      <c r="D286" s="44"/>
    </row>
    <row r="287">
      <c r="C287" s="43"/>
      <c r="D287" s="44"/>
    </row>
    <row r="288">
      <c r="C288" s="43"/>
      <c r="D288" s="44"/>
    </row>
    <row r="289">
      <c r="C289" s="43"/>
      <c r="D289" s="44"/>
    </row>
    <row r="290">
      <c r="C290" s="43"/>
      <c r="D290" s="44"/>
    </row>
    <row r="291">
      <c r="C291" s="43"/>
      <c r="D291" s="44"/>
    </row>
    <row r="292">
      <c r="C292" s="43"/>
      <c r="D292" s="44"/>
    </row>
    <row r="293">
      <c r="C293" s="43"/>
      <c r="D293" s="44"/>
    </row>
    <row r="294">
      <c r="C294" s="43"/>
      <c r="D294" s="44"/>
    </row>
    <row r="295">
      <c r="C295" s="43"/>
      <c r="D295" s="44"/>
    </row>
    <row r="296">
      <c r="C296" s="43"/>
      <c r="D296" s="44"/>
    </row>
    <row r="297">
      <c r="C297" s="43"/>
      <c r="D297" s="44"/>
    </row>
    <row r="298">
      <c r="C298" s="43"/>
      <c r="D298" s="44"/>
    </row>
    <row r="299">
      <c r="C299" s="43"/>
      <c r="D299" s="44"/>
    </row>
    <row r="300">
      <c r="C300" s="43"/>
      <c r="D300" s="44"/>
    </row>
    <row r="301">
      <c r="C301" s="43"/>
      <c r="D301" s="44"/>
    </row>
    <row r="302">
      <c r="C302" s="43"/>
      <c r="D302" s="44"/>
    </row>
    <row r="303">
      <c r="C303" s="43"/>
      <c r="D303" s="44"/>
    </row>
    <row r="304">
      <c r="C304" s="43"/>
      <c r="D304" s="44"/>
    </row>
    <row r="305">
      <c r="C305" s="43"/>
      <c r="D305" s="44"/>
    </row>
    <row r="306">
      <c r="C306" s="43"/>
      <c r="D306" s="44"/>
    </row>
    <row r="307">
      <c r="C307" s="43"/>
      <c r="D307" s="44"/>
    </row>
    <row r="308">
      <c r="C308" s="43"/>
      <c r="D308" s="44"/>
    </row>
    <row r="309">
      <c r="C309" s="43"/>
      <c r="D309" s="44"/>
    </row>
    <row r="310">
      <c r="C310" s="43"/>
      <c r="D310" s="44"/>
    </row>
    <row r="311">
      <c r="C311" s="43"/>
      <c r="D311" s="44"/>
    </row>
    <row r="312">
      <c r="C312" s="43"/>
      <c r="D312" s="44"/>
    </row>
    <row r="313">
      <c r="C313" s="43"/>
      <c r="D313" s="44"/>
    </row>
    <row r="314">
      <c r="C314" s="43"/>
      <c r="D314" s="44"/>
    </row>
    <row r="315">
      <c r="C315" s="43"/>
      <c r="D315" s="44"/>
    </row>
    <row r="316">
      <c r="C316" s="43"/>
      <c r="D316" s="44"/>
    </row>
    <row r="317">
      <c r="C317" s="43"/>
      <c r="D317" s="44"/>
    </row>
    <row r="318">
      <c r="C318" s="43"/>
      <c r="D318" s="44"/>
    </row>
    <row r="319">
      <c r="C319" s="43"/>
      <c r="D319" s="44"/>
    </row>
    <row r="320">
      <c r="C320" s="43"/>
      <c r="D320" s="44"/>
    </row>
    <row r="321">
      <c r="C321" s="43"/>
      <c r="D321" s="44"/>
    </row>
    <row r="322">
      <c r="C322" s="43"/>
      <c r="D322" s="44"/>
    </row>
    <row r="323">
      <c r="C323" s="43"/>
      <c r="D323" s="44"/>
    </row>
    <row r="324">
      <c r="C324" s="43"/>
      <c r="D324" s="44"/>
    </row>
    <row r="325">
      <c r="C325" s="43"/>
      <c r="D325" s="44"/>
    </row>
    <row r="326">
      <c r="C326" s="43"/>
      <c r="D326" s="44"/>
    </row>
    <row r="327">
      <c r="C327" s="43"/>
      <c r="D327" s="44"/>
    </row>
    <row r="328">
      <c r="C328" s="43"/>
      <c r="D328" s="44"/>
    </row>
    <row r="329">
      <c r="C329" s="43"/>
      <c r="D329" s="44"/>
    </row>
    <row r="330">
      <c r="C330" s="43"/>
      <c r="D330" s="44"/>
    </row>
    <row r="331">
      <c r="C331" s="43"/>
      <c r="D331" s="44"/>
    </row>
    <row r="332">
      <c r="C332" s="43"/>
      <c r="D332" s="44"/>
    </row>
    <row r="333">
      <c r="C333" s="43"/>
      <c r="D333" s="44"/>
    </row>
    <row r="334">
      <c r="C334" s="43"/>
      <c r="D334" s="44"/>
    </row>
    <row r="335">
      <c r="C335" s="43"/>
      <c r="D335" s="44"/>
    </row>
    <row r="336">
      <c r="C336" s="43"/>
      <c r="D336" s="44"/>
    </row>
    <row r="337">
      <c r="C337" s="43"/>
      <c r="D337" s="44"/>
    </row>
    <row r="338">
      <c r="C338" s="43"/>
      <c r="D338" s="44"/>
    </row>
    <row r="339">
      <c r="C339" s="43"/>
      <c r="D339" s="44"/>
    </row>
    <row r="340">
      <c r="C340" s="43"/>
      <c r="D340" s="44"/>
    </row>
    <row r="341">
      <c r="C341" s="43"/>
      <c r="D341" s="44"/>
    </row>
    <row r="342">
      <c r="C342" s="43"/>
      <c r="D342" s="44"/>
    </row>
    <row r="343">
      <c r="C343" s="43"/>
      <c r="D343" s="44"/>
    </row>
    <row r="344">
      <c r="C344" s="43"/>
      <c r="D344" s="44"/>
    </row>
    <row r="345">
      <c r="C345" s="43"/>
      <c r="D345" s="44"/>
    </row>
    <row r="346">
      <c r="C346" s="43"/>
      <c r="D346" s="44"/>
    </row>
    <row r="347">
      <c r="C347" s="43"/>
      <c r="D347" s="44"/>
    </row>
    <row r="348">
      <c r="C348" s="43"/>
      <c r="D348" s="44"/>
    </row>
    <row r="349">
      <c r="C349" s="43"/>
      <c r="D349" s="44"/>
    </row>
    <row r="350">
      <c r="C350" s="43"/>
      <c r="D350" s="44"/>
    </row>
    <row r="351">
      <c r="C351" s="43"/>
      <c r="D351" s="44"/>
    </row>
    <row r="352">
      <c r="C352" s="43"/>
      <c r="D352" s="44"/>
    </row>
    <row r="353">
      <c r="C353" s="43"/>
      <c r="D353" s="44"/>
    </row>
    <row r="354">
      <c r="C354" s="43"/>
      <c r="D354" s="44"/>
    </row>
    <row r="355">
      <c r="C355" s="43"/>
      <c r="D355" s="44"/>
    </row>
    <row r="356">
      <c r="C356" s="43"/>
      <c r="D356" s="44"/>
    </row>
    <row r="357">
      <c r="C357" s="43"/>
      <c r="D357" s="44"/>
    </row>
    <row r="358">
      <c r="C358" s="43"/>
      <c r="D358" s="44"/>
    </row>
    <row r="359">
      <c r="C359" s="43"/>
      <c r="D359" s="44"/>
    </row>
    <row r="360">
      <c r="C360" s="43"/>
      <c r="D360" s="44"/>
    </row>
    <row r="361">
      <c r="C361" s="43"/>
      <c r="D361" s="44"/>
    </row>
    <row r="362">
      <c r="C362" s="43"/>
      <c r="D362" s="44"/>
    </row>
    <row r="363">
      <c r="C363" s="43"/>
      <c r="D363" s="44"/>
    </row>
    <row r="364">
      <c r="C364" s="43"/>
      <c r="D364" s="44"/>
    </row>
    <row r="365">
      <c r="C365" s="43"/>
      <c r="D365" s="44"/>
    </row>
    <row r="366">
      <c r="C366" s="43"/>
      <c r="D366" s="44"/>
    </row>
    <row r="367">
      <c r="C367" s="43"/>
      <c r="D367" s="44"/>
    </row>
    <row r="368">
      <c r="C368" s="43"/>
      <c r="D368" s="44"/>
    </row>
    <row r="369">
      <c r="C369" s="43"/>
      <c r="D369" s="44"/>
    </row>
    <row r="370">
      <c r="C370" s="43"/>
      <c r="D370" s="44"/>
    </row>
    <row r="371">
      <c r="C371" s="43"/>
      <c r="D371" s="44"/>
    </row>
    <row r="372">
      <c r="C372" s="43"/>
      <c r="D372" s="44"/>
    </row>
    <row r="373">
      <c r="C373" s="43"/>
      <c r="D373" s="44"/>
    </row>
    <row r="374">
      <c r="C374" s="43"/>
      <c r="D374" s="44"/>
    </row>
    <row r="375">
      <c r="C375" s="43"/>
      <c r="D375" s="44"/>
    </row>
    <row r="376">
      <c r="C376" s="43"/>
      <c r="D376" s="44"/>
    </row>
    <row r="377">
      <c r="C377" s="43"/>
      <c r="D377" s="44"/>
    </row>
    <row r="378">
      <c r="C378" s="43"/>
      <c r="D378" s="44"/>
    </row>
    <row r="379">
      <c r="C379" s="43"/>
      <c r="D379" s="44"/>
    </row>
    <row r="380">
      <c r="C380" s="43"/>
      <c r="D380" s="44"/>
    </row>
    <row r="381">
      <c r="C381" s="43"/>
      <c r="D381" s="44"/>
    </row>
    <row r="382">
      <c r="C382" s="43"/>
      <c r="D382" s="44"/>
    </row>
    <row r="383">
      <c r="C383" s="43"/>
      <c r="D383" s="44"/>
    </row>
    <row r="384">
      <c r="C384" s="43"/>
      <c r="D384" s="44"/>
    </row>
    <row r="385">
      <c r="C385" s="43"/>
      <c r="D385" s="44"/>
    </row>
    <row r="386">
      <c r="C386" s="43"/>
      <c r="D386" s="44"/>
    </row>
    <row r="387">
      <c r="C387" s="43"/>
      <c r="D387" s="44"/>
    </row>
    <row r="388">
      <c r="C388" s="43"/>
      <c r="D388" s="44"/>
    </row>
    <row r="389">
      <c r="C389" s="43"/>
      <c r="D389" s="44"/>
    </row>
    <row r="390">
      <c r="C390" s="43"/>
      <c r="D390" s="44"/>
    </row>
    <row r="391">
      <c r="C391" s="43"/>
      <c r="D391" s="44"/>
    </row>
    <row r="392">
      <c r="C392" s="43"/>
      <c r="D392" s="44"/>
    </row>
    <row r="393">
      <c r="C393" s="43"/>
      <c r="D393" s="44"/>
    </row>
    <row r="394">
      <c r="C394" s="43"/>
      <c r="D394" s="44"/>
    </row>
    <row r="395">
      <c r="C395" s="43"/>
      <c r="D395" s="44"/>
    </row>
    <row r="396">
      <c r="C396" s="43"/>
      <c r="D396" s="44"/>
    </row>
    <row r="397">
      <c r="C397" s="43"/>
      <c r="D397" s="44"/>
    </row>
    <row r="398">
      <c r="C398" s="43"/>
      <c r="D398" s="44"/>
    </row>
    <row r="399">
      <c r="C399" s="43"/>
      <c r="D399" s="44"/>
    </row>
    <row r="400">
      <c r="C400" s="43"/>
      <c r="D400" s="44"/>
    </row>
    <row r="401">
      <c r="C401" s="43"/>
      <c r="D401" s="44"/>
    </row>
    <row r="402">
      <c r="C402" s="43"/>
      <c r="D402" s="44"/>
    </row>
    <row r="403">
      <c r="C403" s="43"/>
      <c r="D403" s="44"/>
    </row>
    <row r="404">
      <c r="C404" s="43"/>
      <c r="D404" s="44"/>
    </row>
    <row r="405">
      <c r="C405" s="43"/>
      <c r="D405" s="44"/>
    </row>
    <row r="406">
      <c r="C406" s="43"/>
      <c r="D406" s="44"/>
    </row>
    <row r="407">
      <c r="C407" s="43"/>
      <c r="D407" s="44"/>
    </row>
    <row r="408">
      <c r="C408" s="43"/>
      <c r="D408" s="44"/>
    </row>
    <row r="409">
      <c r="C409" s="43"/>
      <c r="D409" s="44"/>
    </row>
    <row r="410">
      <c r="C410" s="43"/>
      <c r="D410" s="44"/>
    </row>
    <row r="411">
      <c r="C411" s="43"/>
      <c r="D411" s="44"/>
    </row>
    <row r="412">
      <c r="C412" s="43"/>
      <c r="D412" s="44"/>
    </row>
    <row r="413">
      <c r="C413" s="43"/>
      <c r="D413" s="44"/>
    </row>
    <row r="414">
      <c r="C414" s="43"/>
      <c r="D414" s="44"/>
    </row>
    <row r="415">
      <c r="C415" s="43"/>
      <c r="D415" s="44"/>
    </row>
    <row r="416">
      <c r="C416" s="43"/>
      <c r="D416" s="44"/>
    </row>
    <row r="417">
      <c r="C417" s="43"/>
      <c r="D417" s="44"/>
    </row>
    <row r="418">
      <c r="C418" s="43"/>
      <c r="D418" s="44"/>
    </row>
    <row r="419">
      <c r="C419" s="43"/>
      <c r="D419" s="44"/>
    </row>
    <row r="420">
      <c r="C420" s="43"/>
      <c r="D420" s="44"/>
    </row>
    <row r="421">
      <c r="C421" s="43"/>
      <c r="D421" s="44"/>
    </row>
    <row r="422">
      <c r="C422" s="43"/>
      <c r="D422" s="44"/>
    </row>
    <row r="423">
      <c r="C423" s="43"/>
      <c r="D423" s="44"/>
    </row>
    <row r="424">
      <c r="C424" s="43"/>
      <c r="D424" s="44"/>
    </row>
    <row r="425">
      <c r="C425" s="43"/>
      <c r="D425" s="44"/>
    </row>
    <row r="426">
      <c r="C426" s="43"/>
      <c r="D426" s="44"/>
    </row>
    <row r="427">
      <c r="C427" s="43"/>
      <c r="D427" s="44"/>
    </row>
    <row r="428">
      <c r="C428" s="43"/>
      <c r="D428" s="44"/>
    </row>
    <row r="429">
      <c r="C429" s="43"/>
      <c r="D429" s="44"/>
    </row>
    <row r="430">
      <c r="C430" s="43"/>
      <c r="D430" s="44"/>
    </row>
    <row r="431">
      <c r="C431" s="43"/>
      <c r="D431" s="44"/>
    </row>
    <row r="432">
      <c r="C432" s="43"/>
      <c r="D432" s="44"/>
    </row>
    <row r="433">
      <c r="C433" s="43"/>
      <c r="D433" s="44"/>
    </row>
    <row r="434">
      <c r="C434" s="43"/>
      <c r="D434" s="44"/>
    </row>
    <row r="435">
      <c r="C435" s="43"/>
      <c r="D435" s="44"/>
    </row>
    <row r="436">
      <c r="C436" s="43"/>
      <c r="D436" s="44"/>
    </row>
    <row r="437">
      <c r="C437" s="43"/>
      <c r="D437" s="44"/>
    </row>
    <row r="438">
      <c r="C438" s="43"/>
      <c r="D438" s="44"/>
    </row>
    <row r="439">
      <c r="C439" s="43"/>
      <c r="D439" s="44"/>
    </row>
    <row r="440">
      <c r="C440" s="43"/>
      <c r="D440" s="44"/>
    </row>
    <row r="441">
      <c r="C441" s="43"/>
      <c r="D441" s="44"/>
    </row>
    <row r="442">
      <c r="C442" s="43"/>
      <c r="D442" s="44"/>
    </row>
    <row r="443">
      <c r="C443" s="43"/>
      <c r="D443" s="44"/>
    </row>
    <row r="444">
      <c r="C444" s="43"/>
      <c r="D444" s="44"/>
    </row>
    <row r="445">
      <c r="C445" s="43"/>
      <c r="D445" s="44"/>
    </row>
    <row r="446">
      <c r="C446" s="43"/>
      <c r="D446" s="44"/>
    </row>
    <row r="447">
      <c r="C447" s="43"/>
      <c r="D447" s="44"/>
    </row>
    <row r="448">
      <c r="C448" s="43"/>
      <c r="D448" s="44"/>
    </row>
    <row r="449">
      <c r="C449" s="43"/>
      <c r="D449" s="44"/>
    </row>
    <row r="450">
      <c r="C450" s="43"/>
      <c r="D450" s="44"/>
    </row>
    <row r="451">
      <c r="C451" s="43"/>
      <c r="D451" s="44"/>
    </row>
    <row r="452">
      <c r="C452" s="43"/>
      <c r="D452" s="44"/>
    </row>
    <row r="453">
      <c r="C453" s="43"/>
      <c r="D453" s="44"/>
    </row>
    <row r="454">
      <c r="C454" s="43"/>
      <c r="D454" s="44"/>
    </row>
    <row r="455">
      <c r="C455" s="43"/>
      <c r="D455" s="44"/>
    </row>
    <row r="456">
      <c r="C456" s="43"/>
      <c r="D456" s="44"/>
    </row>
    <row r="457">
      <c r="C457" s="43"/>
      <c r="D457" s="44"/>
    </row>
    <row r="458">
      <c r="C458" s="43"/>
      <c r="D458" s="44"/>
    </row>
    <row r="459">
      <c r="C459" s="43"/>
      <c r="D459" s="44"/>
    </row>
    <row r="460">
      <c r="C460" s="43"/>
      <c r="D460" s="44"/>
    </row>
    <row r="461">
      <c r="C461" s="43"/>
      <c r="D461" s="44"/>
    </row>
    <row r="462">
      <c r="C462" s="43"/>
      <c r="D462" s="44"/>
    </row>
    <row r="463">
      <c r="C463" s="43"/>
      <c r="D463" s="44"/>
    </row>
    <row r="464">
      <c r="C464" s="43"/>
      <c r="D464" s="44"/>
    </row>
    <row r="465">
      <c r="C465" s="43"/>
      <c r="D465" s="44"/>
    </row>
    <row r="466">
      <c r="C466" s="43"/>
      <c r="D466" s="44"/>
    </row>
    <row r="467">
      <c r="C467" s="43"/>
      <c r="D467" s="44"/>
    </row>
    <row r="468">
      <c r="C468" s="43"/>
      <c r="D468" s="44"/>
    </row>
    <row r="469">
      <c r="C469" s="43"/>
      <c r="D469" s="44"/>
    </row>
    <row r="470">
      <c r="C470" s="43"/>
      <c r="D470" s="44"/>
    </row>
    <row r="471">
      <c r="C471" s="43"/>
      <c r="D471" s="44"/>
    </row>
    <row r="472">
      <c r="C472" s="43"/>
      <c r="D472" s="44"/>
    </row>
    <row r="473">
      <c r="C473" s="43"/>
      <c r="D473" s="44"/>
    </row>
    <row r="474">
      <c r="C474" s="43"/>
      <c r="D474" s="44"/>
    </row>
    <row r="475">
      <c r="C475" s="43"/>
      <c r="D475" s="44"/>
    </row>
    <row r="476">
      <c r="C476" s="43"/>
      <c r="D476" s="44"/>
    </row>
    <row r="477">
      <c r="C477" s="43"/>
      <c r="D477" s="44"/>
    </row>
    <row r="478">
      <c r="C478" s="43"/>
      <c r="D478" s="44"/>
    </row>
    <row r="479">
      <c r="C479" s="43"/>
      <c r="D479" s="44"/>
    </row>
    <row r="480">
      <c r="C480" s="43"/>
      <c r="D480" s="44"/>
    </row>
    <row r="481">
      <c r="C481" s="43"/>
      <c r="D481" s="44"/>
    </row>
    <row r="482">
      <c r="C482" s="43"/>
      <c r="D482" s="44"/>
    </row>
    <row r="483">
      <c r="C483" s="43"/>
      <c r="D483" s="44"/>
    </row>
    <row r="484">
      <c r="C484" s="43"/>
      <c r="D484" s="44"/>
    </row>
    <row r="485">
      <c r="C485" s="43"/>
      <c r="D485" s="44"/>
    </row>
    <row r="486">
      <c r="C486" s="43"/>
      <c r="D486" s="44"/>
    </row>
    <row r="487">
      <c r="C487" s="43"/>
      <c r="D487" s="44"/>
    </row>
    <row r="488">
      <c r="C488" s="43"/>
      <c r="D488" s="44"/>
    </row>
    <row r="489">
      <c r="C489" s="43"/>
      <c r="D489" s="44"/>
    </row>
    <row r="490">
      <c r="C490" s="43"/>
      <c r="D490" s="44"/>
    </row>
    <row r="491">
      <c r="C491" s="43"/>
      <c r="D491" s="44"/>
    </row>
    <row r="492">
      <c r="C492" s="43"/>
      <c r="D492" s="44"/>
    </row>
    <row r="493">
      <c r="C493" s="43"/>
      <c r="D493" s="44"/>
    </row>
    <row r="494">
      <c r="C494" s="43"/>
      <c r="D494" s="44"/>
    </row>
    <row r="495">
      <c r="C495" s="43"/>
      <c r="D495" s="44"/>
    </row>
    <row r="496">
      <c r="C496" s="43"/>
      <c r="D496" s="44"/>
    </row>
    <row r="497">
      <c r="C497" s="43"/>
      <c r="D497" s="44"/>
    </row>
    <row r="498">
      <c r="C498" s="43"/>
      <c r="D498" s="44"/>
    </row>
    <row r="499">
      <c r="C499" s="43"/>
      <c r="D499" s="44"/>
    </row>
    <row r="500">
      <c r="C500" s="43"/>
      <c r="D500" s="44"/>
    </row>
    <row r="501">
      <c r="C501" s="43"/>
      <c r="D501" s="44"/>
    </row>
    <row r="502">
      <c r="C502" s="43"/>
      <c r="D502" s="44"/>
    </row>
    <row r="503">
      <c r="C503" s="43"/>
      <c r="D503" s="44"/>
    </row>
    <row r="504">
      <c r="C504" s="43"/>
      <c r="D504" s="44"/>
    </row>
    <row r="505">
      <c r="C505" s="43"/>
      <c r="D505" s="44"/>
    </row>
    <row r="506">
      <c r="C506" s="43"/>
      <c r="D506" s="44"/>
    </row>
    <row r="507">
      <c r="C507" s="43"/>
      <c r="D507" s="44"/>
    </row>
    <row r="508">
      <c r="C508" s="43"/>
      <c r="D508" s="44"/>
    </row>
    <row r="509">
      <c r="C509" s="43"/>
      <c r="D509" s="44"/>
    </row>
    <row r="510">
      <c r="C510" s="43"/>
      <c r="D510" s="44"/>
    </row>
    <row r="511">
      <c r="C511" s="43"/>
      <c r="D511" s="44"/>
    </row>
    <row r="512">
      <c r="C512" s="43"/>
      <c r="D512" s="44"/>
    </row>
    <row r="513">
      <c r="C513" s="43"/>
      <c r="D513" s="44"/>
    </row>
    <row r="514">
      <c r="C514" s="43"/>
      <c r="D514" s="44"/>
    </row>
    <row r="515">
      <c r="C515" s="43"/>
      <c r="D515" s="44"/>
    </row>
    <row r="516">
      <c r="C516" s="43"/>
      <c r="D516" s="44"/>
    </row>
    <row r="517">
      <c r="C517" s="43"/>
      <c r="D517" s="44"/>
    </row>
    <row r="518">
      <c r="C518" s="43"/>
      <c r="D518" s="44"/>
    </row>
    <row r="519">
      <c r="C519" s="43"/>
      <c r="D519" s="44"/>
    </row>
    <row r="520">
      <c r="C520" s="43"/>
      <c r="D520" s="44"/>
    </row>
    <row r="521">
      <c r="C521" s="43"/>
      <c r="D521" s="44"/>
    </row>
    <row r="522">
      <c r="C522" s="43"/>
      <c r="D522" s="44"/>
    </row>
    <row r="523">
      <c r="C523" s="43"/>
      <c r="D523" s="44"/>
    </row>
    <row r="524">
      <c r="C524" s="43"/>
      <c r="D524" s="44"/>
    </row>
    <row r="525">
      <c r="C525" s="43"/>
      <c r="D525" s="44"/>
    </row>
    <row r="526">
      <c r="C526" s="43"/>
      <c r="D526" s="44"/>
    </row>
    <row r="527">
      <c r="C527" s="43"/>
      <c r="D527" s="44"/>
    </row>
    <row r="528">
      <c r="C528" s="43"/>
      <c r="D528" s="44"/>
    </row>
    <row r="529">
      <c r="C529" s="43"/>
      <c r="D529" s="44"/>
    </row>
    <row r="530">
      <c r="C530" s="43"/>
      <c r="D530" s="44"/>
    </row>
    <row r="531">
      <c r="C531" s="43"/>
      <c r="D531" s="44"/>
    </row>
    <row r="532">
      <c r="C532" s="43"/>
      <c r="D532" s="44"/>
    </row>
    <row r="533">
      <c r="C533" s="43"/>
      <c r="D533" s="44"/>
    </row>
    <row r="534">
      <c r="C534" s="43"/>
      <c r="D534" s="44"/>
    </row>
    <row r="535">
      <c r="C535" s="43"/>
      <c r="D535" s="44"/>
    </row>
    <row r="536">
      <c r="C536" s="43"/>
      <c r="D536" s="44"/>
    </row>
    <row r="537">
      <c r="C537" s="43"/>
      <c r="D537" s="44"/>
    </row>
    <row r="538">
      <c r="C538" s="43"/>
      <c r="D538" s="44"/>
    </row>
    <row r="539">
      <c r="C539" s="43"/>
      <c r="D539" s="44"/>
    </row>
    <row r="540">
      <c r="C540" s="43"/>
      <c r="D540" s="44"/>
    </row>
    <row r="541">
      <c r="C541" s="43"/>
      <c r="D541" s="44"/>
    </row>
    <row r="542">
      <c r="C542" s="43"/>
      <c r="D542" s="44"/>
    </row>
    <row r="543">
      <c r="C543" s="43"/>
      <c r="D543" s="44"/>
    </row>
    <row r="544">
      <c r="C544" s="43"/>
      <c r="D544" s="44"/>
    </row>
    <row r="545">
      <c r="C545" s="43"/>
      <c r="D545" s="44"/>
    </row>
    <row r="546">
      <c r="C546" s="43"/>
      <c r="D546" s="44"/>
    </row>
    <row r="547">
      <c r="C547" s="43"/>
      <c r="D547" s="44"/>
    </row>
    <row r="548">
      <c r="C548" s="43"/>
      <c r="D548" s="44"/>
    </row>
    <row r="549">
      <c r="C549" s="43"/>
      <c r="D549" s="44"/>
    </row>
    <row r="550">
      <c r="C550" s="43"/>
      <c r="D550" s="44"/>
    </row>
    <row r="551">
      <c r="C551" s="43"/>
      <c r="D551" s="44"/>
    </row>
    <row r="552">
      <c r="C552" s="43"/>
      <c r="D552" s="44"/>
    </row>
    <row r="553">
      <c r="C553" s="43"/>
      <c r="D553" s="44"/>
    </row>
    <row r="554">
      <c r="C554" s="43"/>
      <c r="D554" s="44"/>
    </row>
    <row r="555">
      <c r="C555" s="43"/>
      <c r="D555" s="44"/>
    </row>
    <row r="556">
      <c r="C556" s="43"/>
      <c r="D556" s="44"/>
    </row>
    <row r="557">
      <c r="C557" s="43"/>
      <c r="D557" s="44"/>
    </row>
    <row r="558">
      <c r="C558" s="43"/>
      <c r="D558" s="44"/>
    </row>
    <row r="559">
      <c r="C559" s="43"/>
      <c r="D559" s="44"/>
    </row>
    <row r="560">
      <c r="C560" s="43"/>
      <c r="D560" s="44"/>
    </row>
    <row r="561">
      <c r="C561" s="43"/>
      <c r="D561" s="44"/>
    </row>
    <row r="562">
      <c r="C562" s="43"/>
      <c r="D562" s="44"/>
    </row>
    <row r="563">
      <c r="C563" s="43"/>
      <c r="D563" s="44"/>
    </row>
    <row r="564">
      <c r="C564" s="43"/>
      <c r="D564" s="44"/>
    </row>
    <row r="565">
      <c r="C565" s="43"/>
      <c r="D565" s="44"/>
    </row>
    <row r="566">
      <c r="C566" s="43"/>
      <c r="D566" s="44"/>
    </row>
    <row r="567">
      <c r="C567" s="43"/>
      <c r="D567" s="44"/>
    </row>
    <row r="568">
      <c r="C568" s="43"/>
      <c r="D568" s="44"/>
    </row>
    <row r="569">
      <c r="C569" s="43"/>
      <c r="D569" s="44"/>
    </row>
    <row r="570">
      <c r="C570" s="43"/>
      <c r="D570" s="44"/>
    </row>
    <row r="571">
      <c r="C571" s="43"/>
      <c r="D571" s="44"/>
    </row>
    <row r="572">
      <c r="C572" s="43"/>
      <c r="D572" s="44"/>
    </row>
    <row r="573">
      <c r="C573" s="43"/>
      <c r="D573" s="44"/>
    </row>
    <row r="574">
      <c r="C574" s="43"/>
      <c r="D574" s="44"/>
    </row>
    <row r="575">
      <c r="C575" s="43"/>
      <c r="D575" s="44"/>
    </row>
    <row r="576">
      <c r="C576" s="43"/>
      <c r="D576" s="44"/>
    </row>
    <row r="577">
      <c r="C577" s="43"/>
      <c r="D577" s="44"/>
    </row>
    <row r="578">
      <c r="C578" s="43"/>
      <c r="D578" s="44"/>
    </row>
    <row r="579">
      <c r="C579" s="43"/>
      <c r="D579" s="44"/>
    </row>
    <row r="580">
      <c r="C580" s="43"/>
      <c r="D580" s="44"/>
    </row>
    <row r="581">
      <c r="C581" s="43"/>
      <c r="D581" s="44"/>
    </row>
    <row r="582">
      <c r="C582" s="43"/>
      <c r="D582" s="44"/>
    </row>
    <row r="583">
      <c r="C583" s="43"/>
      <c r="D583" s="44"/>
    </row>
    <row r="584">
      <c r="C584" s="43"/>
      <c r="D584" s="44"/>
    </row>
    <row r="585">
      <c r="C585" s="43"/>
      <c r="D585" s="44"/>
    </row>
    <row r="586">
      <c r="C586" s="43"/>
      <c r="D586" s="44"/>
    </row>
    <row r="587">
      <c r="C587" s="43"/>
      <c r="D587" s="44"/>
    </row>
    <row r="588">
      <c r="C588" s="43"/>
      <c r="D588" s="44"/>
    </row>
    <row r="589">
      <c r="C589" s="43"/>
      <c r="D589" s="44"/>
    </row>
    <row r="590">
      <c r="C590" s="43"/>
      <c r="D590" s="44"/>
    </row>
    <row r="591">
      <c r="C591" s="43"/>
      <c r="D591" s="44"/>
    </row>
    <row r="592">
      <c r="C592" s="43"/>
      <c r="D592" s="44"/>
    </row>
    <row r="593">
      <c r="C593" s="43"/>
      <c r="D593" s="44"/>
    </row>
    <row r="594">
      <c r="C594" s="43"/>
      <c r="D594" s="44"/>
    </row>
    <row r="595">
      <c r="C595" s="43"/>
      <c r="D595" s="44"/>
    </row>
    <row r="596">
      <c r="C596" s="43"/>
      <c r="D596" s="44"/>
    </row>
    <row r="597">
      <c r="C597" s="43"/>
      <c r="D597" s="44"/>
    </row>
    <row r="598">
      <c r="C598" s="43"/>
      <c r="D598" s="44"/>
    </row>
    <row r="599">
      <c r="C599" s="43"/>
      <c r="D599" s="44"/>
    </row>
    <row r="600">
      <c r="C600" s="43"/>
      <c r="D600" s="44"/>
    </row>
    <row r="601">
      <c r="C601" s="43"/>
      <c r="D601" s="44"/>
    </row>
    <row r="602">
      <c r="C602" s="43"/>
      <c r="D602" s="44"/>
    </row>
    <row r="603">
      <c r="C603" s="43"/>
      <c r="D603" s="44"/>
    </row>
    <row r="604">
      <c r="C604" s="43"/>
      <c r="D604" s="44"/>
    </row>
    <row r="605">
      <c r="C605" s="43"/>
      <c r="D605" s="44"/>
    </row>
    <row r="606">
      <c r="C606" s="43"/>
      <c r="D606" s="44"/>
    </row>
    <row r="607">
      <c r="C607" s="43"/>
      <c r="D607" s="44"/>
    </row>
    <row r="608">
      <c r="C608" s="43"/>
      <c r="D608" s="44"/>
    </row>
    <row r="609">
      <c r="C609" s="43"/>
      <c r="D609" s="44"/>
    </row>
    <row r="610">
      <c r="C610" s="43"/>
      <c r="D610" s="44"/>
    </row>
    <row r="611">
      <c r="C611" s="43"/>
      <c r="D611" s="44"/>
    </row>
    <row r="612">
      <c r="C612" s="43"/>
      <c r="D612" s="44"/>
    </row>
    <row r="613">
      <c r="C613" s="43"/>
      <c r="D613" s="44"/>
    </row>
    <row r="614">
      <c r="C614" s="43"/>
      <c r="D614" s="44"/>
    </row>
    <row r="615">
      <c r="C615" s="43"/>
      <c r="D615" s="44"/>
    </row>
    <row r="616">
      <c r="C616" s="43"/>
      <c r="D616" s="44"/>
    </row>
    <row r="617">
      <c r="C617" s="43"/>
      <c r="D617" s="44"/>
    </row>
    <row r="618">
      <c r="C618" s="43"/>
      <c r="D618" s="44"/>
    </row>
    <row r="619">
      <c r="C619" s="43"/>
      <c r="D619" s="44"/>
    </row>
    <row r="620">
      <c r="C620" s="43"/>
      <c r="D620" s="44"/>
    </row>
    <row r="621">
      <c r="C621" s="43"/>
      <c r="D621" s="44"/>
    </row>
    <row r="622">
      <c r="C622" s="43"/>
      <c r="D622" s="44"/>
    </row>
    <row r="623">
      <c r="C623" s="43"/>
      <c r="D623" s="44"/>
    </row>
    <row r="624">
      <c r="C624" s="43"/>
      <c r="D624" s="44"/>
    </row>
    <row r="625">
      <c r="C625" s="43"/>
      <c r="D625" s="44"/>
    </row>
    <row r="626">
      <c r="C626" s="43"/>
      <c r="D626" s="44"/>
    </row>
    <row r="627">
      <c r="C627" s="43"/>
      <c r="D627" s="44"/>
    </row>
    <row r="628">
      <c r="C628" s="43"/>
      <c r="D628" s="44"/>
    </row>
    <row r="629">
      <c r="C629" s="43"/>
      <c r="D629" s="44"/>
    </row>
    <row r="630">
      <c r="C630" s="43"/>
      <c r="D630" s="44"/>
    </row>
    <row r="631">
      <c r="C631" s="43"/>
      <c r="D631" s="44"/>
    </row>
    <row r="632">
      <c r="C632" s="43"/>
      <c r="D632" s="44"/>
    </row>
    <row r="633">
      <c r="C633" s="43"/>
      <c r="D633" s="44"/>
    </row>
    <row r="634">
      <c r="C634" s="43"/>
      <c r="D634" s="44"/>
    </row>
    <row r="635">
      <c r="C635" s="43"/>
      <c r="D635" s="44"/>
    </row>
    <row r="636">
      <c r="C636" s="43"/>
      <c r="D636" s="44"/>
    </row>
    <row r="637">
      <c r="C637" s="43"/>
      <c r="D637" s="44"/>
    </row>
    <row r="638">
      <c r="C638" s="43"/>
      <c r="D638" s="44"/>
    </row>
    <row r="639">
      <c r="C639" s="43"/>
      <c r="D639" s="44"/>
    </row>
    <row r="640">
      <c r="C640" s="43"/>
      <c r="D640" s="44"/>
    </row>
    <row r="641">
      <c r="C641" s="43"/>
      <c r="D641" s="44"/>
    </row>
    <row r="642">
      <c r="C642" s="43"/>
      <c r="D642" s="44"/>
    </row>
    <row r="643">
      <c r="C643" s="43"/>
      <c r="D643" s="44"/>
    </row>
    <row r="644">
      <c r="C644" s="43"/>
      <c r="D644" s="44"/>
    </row>
    <row r="645">
      <c r="C645" s="43"/>
      <c r="D645" s="44"/>
    </row>
    <row r="646">
      <c r="C646" s="43"/>
      <c r="D646" s="44"/>
    </row>
    <row r="647">
      <c r="C647" s="43"/>
      <c r="D647" s="44"/>
    </row>
    <row r="648">
      <c r="C648" s="43"/>
      <c r="D648" s="44"/>
    </row>
    <row r="649">
      <c r="C649" s="43"/>
      <c r="D649" s="44"/>
    </row>
    <row r="650">
      <c r="C650" s="43"/>
      <c r="D650" s="44"/>
    </row>
    <row r="651">
      <c r="C651" s="43"/>
      <c r="D651" s="44"/>
    </row>
    <row r="652">
      <c r="C652" s="43"/>
      <c r="D652" s="44"/>
    </row>
    <row r="653">
      <c r="C653" s="43"/>
      <c r="D653" s="44"/>
    </row>
    <row r="654">
      <c r="C654" s="43"/>
      <c r="D654" s="44"/>
    </row>
    <row r="655">
      <c r="C655" s="43"/>
      <c r="D655" s="44"/>
    </row>
    <row r="656">
      <c r="C656" s="43"/>
      <c r="D656" s="44"/>
    </row>
    <row r="657">
      <c r="C657" s="43"/>
      <c r="D657" s="44"/>
    </row>
    <row r="658">
      <c r="C658" s="43"/>
      <c r="D658" s="44"/>
    </row>
    <row r="659">
      <c r="C659" s="43"/>
      <c r="D659" s="44"/>
    </row>
    <row r="660">
      <c r="C660" s="43"/>
      <c r="D660" s="44"/>
    </row>
    <row r="661">
      <c r="C661" s="43"/>
      <c r="D661" s="44"/>
    </row>
    <row r="662">
      <c r="C662" s="43"/>
      <c r="D662" s="44"/>
    </row>
    <row r="663">
      <c r="C663" s="43"/>
      <c r="D663" s="44"/>
    </row>
    <row r="664">
      <c r="C664" s="43"/>
      <c r="D664" s="44"/>
    </row>
    <row r="665">
      <c r="C665" s="43"/>
      <c r="D665" s="44"/>
    </row>
    <row r="666">
      <c r="C666" s="43"/>
      <c r="D666" s="44"/>
    </row>
    <row r="667">
      <c r="C667" s="43"/>
      <c r="D667" s="44"/>
    </row>
    <row r="668">
      <c r="C668" s="43"/>
      <c r="D668" s="44"/>
    </row>
    <row r="669">
      <c r="C669" s="43"/>
      <c r="D669" s="44"/>
    </row>
    <row r="670">
      <c r="C670" s="43"/>
      <c r="D670" s="44"/>
    </row>
    <row r="671">
      <c r="C671" s="43"/>
      <c r="D671" s="44"/>
    </row>
    <row r="672">
      <c r="C672" s="43"/>
      <c r="D672" s="44"/>
    </row>
    <row r="673">
      <c r="C673" s="43"/>
      <c r="D673" s="44"/>
    </row>
    <row r="674">
      <c r="C674" s="43"/>
      <c r="D674" s="44"/>
    </row>
    <row r="675">
      <c r="C675" s="43"/>
      <c r="D675" s="44"/>
    </row>
    <row r="676">
      <c r="C676" s="43"/>
      <c r="D676" s="44"/>
    </row>
    <row r="677">
      <c r="C677" s="43"/>
      <c r="D677" s="44"/>
    </row>
    <row r="678">
      <c r="C678" s="43"/>
      <c r="D678" s="44"/>
    </row>
    <row r="679">
      <c r="C679" s="43"/>
      <c r="D679" s="44"/>
    </row>
    <row r="680">
      <c r="C680" s="43"/>
      <c r="D680" s="44"/>
    </row>
    <row r="681">
      <c r="C681" s="43"/>
      <c r="D681" s="44"/>
    </row>
    <row r="682">
      <c r="C682" s="43"/>
      <c r="D682" s="44"/>
    </row>
    <row r="683">
      <c r="C683" s="43"/>
      <c r="D683" s="44"/>
    </row>
    <row r="684">
      <c r="C684" s="43"/>
      <c r="D684" s="44"/>
    </row>
    <row r="685">
      <c r="C685" s="43"/>
      <c r="D685" s="44"/>
    </row>
    <row r="686">
      <c r="C686" s="43"/>
      <c r="D686" s="44"/>
    </row>
    <row r="687">
      <c r="C687" s="43"/>
      <c r="D687" s="44"/>
    </row>
    <row r="688">
      <c r="C688" s="43"/>
      <c r="D688" s="44"/>
    </row>
    <row r="689">
      <c r="C689" s="43"/>
      <c r="D689" s="44"/>
    </row>
    <row r="690">
      <c r="C690" s="43"/>
      <c r="D690" s="44"/>
    </row>
    <row r="691">
      <c r="C691" s="43"/>
      <c r="D691" s="44"/>
    </row>
    <row r="692">
      <c r="C692" s="43"/>
      <c r="D692" s="44"/>
    </row>
    <row r="693">
      <c r="C693" s="43"/>
      <c r="D693" s="44"/>
    </row>
    <row r="694">
      <c r="C694" s="43"/>
      <c r="D694" s="44"/>
    </row>
    <row r="695">
      <c r="C695" s="43"/>
      <c r="D695" s="44"/>
    </row>
    <row r="696">
      <c r="C696" s="43"/>
      <c r="D696" s="44"/>
    </row>
    <row r="697">
      <c r="C697" s="43"/>
      <c r="D697" s="44"/>
    </row>
    <row r="698">
      <c r="C698" s="43"/>
      <c r="D698" s="44"/>
    </row>
    <row r="699">
      <c r="C699" s="43"/>
      <c r="D699" s="44"/>
    </row>
    <row r="700">
      <c r="C700" s="43"/>
      <c r="D700" s="44"/>
    </row>
    <row r="701">
      <c r="C701" s="43"/>
      <c r="D701" s="44"/>
    </row>
    <row r="702">
      <c r="C702" s="43"/>
      <c r="D702" s="44"/>
    </row>
    <row r="703">
      <c r="C703" s="43"/>
      <c r="D703" s="44"/>
    </row>
    <row r="704">
      <c r="C704" s="43"/>
      <c r="D704" s="44"/>
    </row>
    <row r="705">
      <c r="C705" s="43"/>
      <c r="D705" s="44"/>
    </row>
    <row r="706">
      <c r="C706" s="43"/>
      <c r="D706" s="44"/>
    </row>
    <row r="707">
      <c r="C707" s="43"/>
      <c r="D707" s="44"/>
    </row>
    <row r="708">
      <c r="C708" s="43"/>
      <c r="D708" s="44"/>
    </row>
    <row r="709">
      <c r="C709" s="43"/>
      <c r="D709" s="44"/>
    </row>
    <row r="710">
      <c r="C710" s="43"/>
      <c r="D710" s="44"/>
    </row>
    <row r="711">
      <c r="C711" s="43"/>
      <c r="D711" s="44"/>
    </row>
    <row r="712">
      <c r="C712" s="43"/>
      <c r="D712" s="44"/>
    </row>
    <row r="713">
      <c r="C713" s="43"/>
      <c r="D713" s="44"/>
    </row>
    <row r="714">
      <c r="C714" s="43"/>
      <c r="D714" s="44"/>
    </row>
    <row r="715">
      <c r="C715" s="43"/>
      <c r="D715" s="44"/>
    </row>
    <row r="716">
      <c r="C716" s="43"/>
      <c r="D716" s="44"/>
    </row>
    <row r="717">
      <c r="C717" s="43"/>
      <c r="D717" s="44"/>
    </row>
    <row r="718">
      <c r="C718" s="43"/>
      <c r="D718" s="44"/>
    </row>
    <row r="719">
      <c r="C719" s="43"/>
      <c r="D719" s="44"/>
    </row>
    <row r="720">
      <c r="C720" s="43"/>
      <c r="D720" s="44"/>
    </row>
    <row r="721">
      <c r="C721" s="43"/>
      <c r="D721" s="44"/>
    </row>
    <row r="722">
      <c r="C722" s="43"/>
      <c r="D722" s="44"/>
    </row>
    <row r="723">
      <c r="C723" s="43"/>
      <c r="D723" s="44"/>
    </row>
    <row r="724">
      <c r="C724" s="43"/>
      <c r="D724" s="44"/>
    </row>
    <row r="725">
      <c r="C725" s="43"/>
      <c r="D725" s="44"/>
    </row>
    <row r="726">
      <c r="C726" s="43"/>
      <c r="D726" s="44"/>
    </row>
    <row r="727">
      <c r="C727" s="43"/>
      <c r="D727" s="44"/>
    </row>
    <row r="728">
      <c r="C728" s="43"/>
      <c r="D728" s="44"/>
    </row>
    <row r="729">
      <c r="C729" s="43"/>
      <c r="D729" s="44"/>
    </row>
    <row r="730">
      <c r="C730" s="43"/>
      <c r="D730" s="44"/>
    </row>
    <row r="731">
      <c r="C731" s="43"/>
      <c r="D731" s="44"/>
    </row>
    <row r="732">
      <c r="C732" s="43"/>
      <c r="D732" s="44"/>
    </row>
    <row r="733">
      <c r="C733" s="43"/>
      <c r="D733" s="44"/>
    </row>
    <row r="734">
      <c r="C734" s="43"/>
      <c r="D734" s="44"/>
    </row>
    <row r="735">
      <c r="C735" s="43"/>
      <c r="D735" s="44"/>
    </row>
    <row r="736">
      <c r="C736" s="43"/>
      <c r="D736" s="44"/>
    </row>
    <row r="737">
      <c r="C737" s="43"/>
      <c r="D737" s="44"/>
    </row>
    <row r="738">
      <c r="C738" s="43"/>
      <c r="D738" s="44"/>
    </row>
    <row r="739">
      <c r="C739" s="43"/>
      <c r="D739" s="44"/>
    </row>
    <row r="740">
      <c r="C740" s="43"/>
      <c r="D740" s="44"/>
    </row>
    <row r="741">
      <c r="C741" s="43"/>
      <c r="D741" s="44"/>
    </row>
    <row r="742">
      <c r="C742" s="43"/>
      <c r="D742" s="44"/>
    </row>
    <row r="743">
      <c r="C743" s="43"/>
      <c r="D743" s="44"/>
    </row>
    <row r="744">
      <c r="C744" s="43"/>
      <c r="D744" s="44"/>
    </row>
    <row r="745">
      <c r="C745" s="43"/>
      <c r="D745" s="44"/>
    </row>
    <row r="746">
      <c r="C746" s="43"/>
      <c r="D746" s="44"/>
    </row>
    <row r="747">
      <c r="C747" s="43"/>
      <c r="D747" s="44"/>
    </row>
    <row r="748">
      <c r="C748" s="43"/>
      <c r="D748" s="44"/>
    </row>
    <row r="749">
      <c r="C749" s="43"/>
      <c r="D749" s="44"/>
    </row>
    <row r="750">
      <c r="C750" s="43"/>
      <c r="D750" s="44"/>
    </row>
    <row r="751">
      <c r="C751" s="43"/>
      <c r="D751" s="44"/>
    </row>
    <row r="752">
      <c r="C752" s="43"/>
      <c r="D752" s="44"/>
    </row>
    <row r="753">
      <c r="C753" s="43"/>
      <c r="D753" s="44"/>
    </row>
    <row r="754">
      <c r="C754" s="43"/>
      <c r="D754" s="44"/>
    </row>
    <row r="755">
      <c r="C755" s="43"/>
      <c r="D755" s="44"/>
    </row>
    <row r="756">
      <c r="C756" s="43"/>
      <c r="D756" s="44"/>
    </row>
    <row r="757">
      <c r="C757" s="43"/>
      <c r="D757" s="44"/>
    </row>
    <row r="758">
      <c r="C758" s="43"/>
      <c r="D758" s="44"/>
    </row>
    <row r="759">
      <c r="C759" s="43"/>
      <c r="D759" s="44"/>
    </row>
    <row r="760">
      <c r="C760" s="43"/>
      <c r="D760" s="44"/>
    </row>
    <row r="761">
      <c r="C761" s="43"/>
      <c r="D761" s="44"/>
    </row>
    <row r="762">
      <c r="C762" s="43"/>
      <c r="D762" s="44"/>
    </row>
    <row r="763">
      <c r="C763" s="43"/>
      <c r="D763" s="44"/>
    </row>
    <row r="764">
      <c r="C764" s="43"/>
      <c r="D764" s="44"/>
    </row>
    <row r="765">
      <c r="C765" s="43"/>
      <c r="D765" s="44"/>
    </row>
    <row r="766">
      <c r="C766" s="43"/>
      <c r="D766" s="44"/>
    </row>
    <row r="767">
      <c r="C767" s="43"/>
      <c r="D767" s="44"/>
    </row>
    <row r="768">
      <c r="C768" s="43"/>
      <c r="D768" s="44"/>
    </row>
    <row r="769">
      <c r="C769" s="43"/>
      <c r="D769" s="44"/>
    </row>
    <row r="770">
      <c r="C770" s="43"/>
      <c r="D770" s="44"/>
    </row>
    <row r="771">
      <c r="C771" s="43"/>
      <c r="D771" s="44"/>
    </row>
    <row r="772">
      <c r="C772" s="43"/>
      <c r="D772" s="44"/>
    </row>
    <row r="773">
      <c r="C773" s="43"/>
      <c r="D773" s="44"/>
    </row>
    <row r="774">
      <c r="C774" s="43"/>
      <c r="D774" s="44"/>
    </row>
    <row r="775">
      <c r="C775" s="43"/>
      <c r="D775" s="44"/>
    </row>
    <row r="776">
      <c r="C776" s="43"/>
      <c r="D776" s="44"/>
    </row>
    <row r="777">
      <c r="C777" s="43"/>
      <c r="D777" s="44"/>
    </row>
    <row r="778">
      <c r="C778" s="43"/>
      <c r="D778" s="44"/>
    </row>
    <row r="779">
      <c r="C779" s="43"/>
      <c r="D779" s="44"/>
    </row>
    <row r="780">
      <c r="C780" s="43"/>
      <c r="D780" s="44"/>
    </row>
    <row r="781">
      <c r="C781" s="43"/>
      <c r="D781" s="44"/>
    </row>
    <row r="782">
      <c r="C782" s="43"/>
      <c r="D782" s="44"/>
    </row>
    <row r="783">
      <c r="C783" s="43"/>
      <c r="D783" s="44"/>
    </row>
    <row r="784">
      <c r="C784" s="43"/>
      <c r="D784" s="44"/>
    </row>
    <row r="785">
      <c r="C785" s="43"/>
      <c r="D785" s="44"/>
    </row>
    <row r="786">
      <c r="C786" s="43"/>
      <c r="D786" s="44"/>
    </row>
    <row r="787">
      <c r="C787" s="43"/>
      <c r="D787" s="44"/>
    </row>
    <row r="788">
      <c r="C788" s="43"/>
      <c r="D788" s="44"/>
    </row>
    <row r="789">
      <c r="C789" s="43"/>
      <c r="D789" s="44"/>
    </row>
    <row r="790">
      <c r="C790" s="43"/>
      <c r="D790" s="44"/>
    </row>
    <row r="791">
      <c r="C791" s="43"/>
      <c r="D791" s="44"/>
    </row>
    <row r="792">
      <c r="C792" s="43"/>
      <c r="D792" s="44"/>
    </row>
    <row r="793">
      <c r="C793" s="43"/>
      <c r="D793" s="44"/>
    </row>
    <row r="794">
      <c r="C794" s="43"/>
      <c r="D794" s="44"/>
    </row>
    <row r="795">
      <c r="C795" s="43"/>
      <c r="D795" s="44"/>
    </row>
    <row r="796">
      <c r="C796" s="43"/>
      <c r="D796" s="44"/>
    </row>
    <row r="797">
      <c r="C797" s="43"/>
      <c r="D797" s="44"/>
    </row>
    <row r="798">
      <c r="C798" s="43"/>
      <c r="D798" s="44"/>
    </row>
    <row r="799">
      <c r="C799" s="43"/>
      <c r="D799" s="44"/>
    </row>
    <row r="800">
      <c r="C800" s="43"/>
      <c r="D800" s="44"/>
    </row>
    <row r="801">
      <c r="C801" s="43"/>
      <c r="D801" s="44"/>
    </row>
    <row r="802">
      <c r="C802" s="43"/>
      <c r="D802" s="44"/>
    </row>
    <row r="803">
      <c r="C803" s="43"/>
      <c r="D803" s="44"/>
    </row>
    <row r="804">
      <c r="C804" s="43"/>
      <c r="D804" s="44"/>
    </row>
    <row r="805">
      <c r="C805" s="43"/>
      <c r="D805" s="44"/>
    </row>
    <row r="806">
      <c r="C806" s="43"/>
      <c r="D806" s="44"/>
    </row>
    <row r="807">
      <c r="C807" s="43"/>
      <c r="D807" s="44"/>
    </row>
    <row r="808">
      <c r="C808" s="43"/>
      <c r="D808" s="44"/>
    </row>
    <row r="809">
      <c r="C809" s="43"/>
      <c r="D809" s="44"/>
    </row>
    <row r="810">
      <c r="C810" s="43"/>
      <c r="D810" s="44"/>
    </row>
    <row r="811">
      <c r="C811" s="43"/>
      <c r="D811" s="44"/>
    </row>
    <row r="812">
      <c r="C812" s="43"/>
      <c r="D812" s="44"/>
    </row>
    <row r="813">
      <c r="C813" s="43"/>
      <c r="D813" s="44"/>
    </row>
    <row r="814">
      <c r="C814" s="43"/>
      <c r="D814" s="44"/>
    </row>
    <row r="815">
      <c r="C815" s="43"/>
      <c r="D815" s="44"/>
    </row>
    <row r="816">
      <c r="C816" s="43"/>
      <c r="D816" s="44"/>
    </row>
    <row r="817">
      <c r="C817" s="43"/>
      <c r="D817" s="44"/>
    </row>
    <row r="818">
      <c r="C818" s="43"/>
      <c r="D818" s="44"/>
    </row>
    <row r="819">
      <c r="C819" s="43"/>
      <c r="D819" s="44"/>
    </row>
    <row r="820">
      <c r="C820" s="43"/>
      <c r="D820" s="44"/>
    </row>
    <row r="821">
      <c r="C821" s="43"/>
      <c r="D821" s="44"/>
    </row>
    <row r="822">
      <c r="C822" s="43"/>
      <c r="D822" s="44"/>
    </row>
    <row r="823">
      <c r="C823" s="43"/>
      <c r="D823" s="44"/>
    </row>
    <row r="824">
      <c r="C824" s="43"/>
      <c r="D824" s="44"/>
    </row>
    <row r="825">
      <c r="C825" s="43"/>
      <c r="D825" s="44"/>
    </row>
    <row r="826">
      <c r="C826" s="43"/>
      <c r="D826" s="44"/>
    </row>
    <row r="827">
      <c r="C827" s="43"/>
      <c r="D827" s="44"/>
    </row>
    <row r="828">
      <c r="C828" s="43"/>
      <c r="D828" s="44"/>
    </row>
    <row r="829">
      <c r="C829" s="43"/>
      <c r="D829" s="44"/>
    </row>
    <row r="830">
      <c r="C830" s="43"/>
      <c r="D830" s="44"/>
    </row>
    <row r="831">
      <c r="C831" s="43"/>
      <c r="D831" s="44"/>
    </row>
    <row r="832">
      <c r="C832" s="43"/>
      <c r="D832" s="44"/>
    </row>
    <row r="833">
      <c r="C833" s="43"/>
      <c r="D833" s="44"/>
    </row>
    <row r="834">
      <c r="C834" s="43"/>
      <c r="D834" s="44"/>
    </row>
    <row r="835">
      <c r="C835" s="43"/>
      <c r="D835" s="44"/>
    </row>
    <row r="836">
      <c r="C836" s="43"/>
      <c r="D836" s="44"/>
    </row>
    <row r="837">
      <c r="C837" s="43"/>
      <c r="D837" s="44"/>
    </row>
    <row r="838">
      <c r="C838" s="43"/>
      <c r="D838" s="44"/>
    </row>
    <row r="839">
      <c r="C839" s="43"/>
      <c r="D839" s="44"/>
    </row>
    <row r="840">
      <c r="C840" s="43"/>
      <c r="D840" s="44"/>
    </row>
    <row r="841">
      <c r="C841" s="43"/>
      <c r="D841" s="44"/>
    </row>
    <row r="842">
      <c r="C842" s="43"/>
      <c r="D842" s="44"/>
    </row>
    <row r="843">
      <c r="C843" s="43"/>
      <c r="D843" s="44"/>
    </row>
    <row r="844">
      <c r="C844" s="43"/>
      <c r="D844" s="44"/>
    </row>
    <row r="845">
      <c r="C845" s="43"/>
      <c r="D845" s="44"/>
    </row>
    <row r="846">
      <c r="C846" s="43"/>
      <c r="D846" s="44"/>
    </row>
    <row r="847">
      <c r="C847" s="43"/>
      <c r="D847" s="44"/>
    </row>
    <row r="848">
      <c r="C848" s="43"/>
      <c r="D848" s="44"/>
    </row>
    <row r="849">
      <c r="C849" s="43"/>
      <c r="D849" s="44"/>
    </row>
    <row r="850">
      <c r="C850" s="43"/>
      <c r="D850" s="44"/>
    </row>
    <row r="851">
      <c r="C851" s="43"/>
      <c r="D851" s="44"/>
    </row>
    <row r="852">
      <c r="C852" s="43"/>
      <c r="D852" s="44"/>
    </row>
    <row r="853">
      <c r="C853" s="43"/>
      <c r="D853" s="44"/>
    </row>
    <row r="854">
      <c r="C854" s="43"/>
      <c r="D854" s="44"/>
    </row>
    <row r="855">
      <c r="C855" s="43"/>
      <c r="D855" s="44"/>
    </row>
    <row r="856">
      <c r="C856" s="43"/>
      <c r="D856" s="44"/>
    </row>
    <row r="857">
      <c r="C857" s="43"/>
      <c r="D857" s="44"/>
    </row>
    <row r="858">
      <c r="C858" s="43"/>
      <c r="D858" s="44"/>
    </row>
    <row r="859">
      <c r="C859" s="43"/>
      <c r="D859" s="44"/>
    </row>
    <row r="860">
      <c r="C860" s="43"/>
      <c r="D860" s="44"/>
    </row>
    <row r="861">
      <c r="C861" s="43"/>
      <c r="D861" s="44"/>
    </row>
    <row r="862">
      <c r="C862" s="43"/>
      <c r="D862" s="44"/>
    </row>
    <row r="863">
      <c r="C863" s="43"/>
      <c r="D863" s="44"/>
    </row>
    <row r="864">
      <c r="C864" s="43"/>
      <c r="D864" s="44"/>
    </row>
    <row r="865">
      <c r="C865" s="43"/>
      <c r="D865" s="44"/>
    </row>
    <row r="866">
      <c r="C866" s="43"/>
      <c r="D866" s="44"/>
    </row>
    <row r="867">
      <c r="C867" s="43"/>
      <c r="D867" s="44"/>
    </row>
    <row r="868">
      <c r="C868" s="43"/>
      <c r="D868" s="44"/>
    </row>
    <row r="869">
      <c r="C869" s="43"/>
      <c r="D869" s="44"/>
    </row>
    <row r="870">
      <c r="C870" s="43"/>
      <c r="D870" s="44"/>
    </row>
    <row r="871">
      <c r="C871" s="43"/>
      <c r="D871" s="44"/>
    </row>
    <row r="872">
      <c r="C872" s="43"/>
      <c r="D872" s="44"/>
    </row>
    <row r="873">
      <c r="C873" s="43"/>
      <c r="D873" s="44"/>
    </row>
    <row r="874">
      <c r="C874" s="43"/>
      <c r="D874" s="44"/>
    </row>
    <row r="875">
      <c r="C875" s="43"/>
      <c r="D875" s="44"/>
    </row>
    <row r="876">
      <c r="C876" s="43"/>
      <c r="D876" s="44"/>
    </row>
    <row r="877">
      <c r="C877" s="43"/>
      <c r="D877" s="44"/>
    </row>
    <row r="878">
      <c r="C878" s="43"/>
      <c r="D878" s="44"/>
    </row>
    <row r="879">
      <c r="C879" s="43"/>
      <c r="D879" s="44"/>
    </row>
    <row r="880">
      <c r="C880" s="43"/>
      <c r="D880" s="44"/>
    </row>
    <row r="881">
      <c r="C881" s="43"/>
      <c r="D881" s="44"/>
    </row>
    <row r="882">
      <c r="C882" s="43"/>
      <c r="D882" s="44"/>
    </row>
    <row r="883">
      <c r="C883" s="43"/>
      <c r="D883" s="44"/>
    </row>
    <row r="884">
      <c r="C884" s="43"/>
      <c r="D884" s="44"/>
    </row>
    <row r="885">
      <c r="C885" s="43"/>
      <c r="D885" s="44"/>
    </row>
    <row r="886">
      <c r="C886" s="43"/>
      <c r="D886" s="44"/>
    </row>
    <row r="887">
      <c r="C887" s="43"/>
      <c r="D887" s="44"/>
    </row>
    <row r="888">
      <c r="C888" s="43"/>
      <c r="D888" s="44"/>
    </row>
    <row r="889">
      <c r="C889" s="43"/>
      <c r="D889" s="44"/>
    </row>
    <row r="890">
      <c r="C890" s="43"/>
      <c r="D890" s="44"/>
    </row>
    <row r="891">
      <c r="C891" s="43"/>
      <c r="D891" s="44"/>
    </row>
    <row r="892">
      <c r="C892" s="43"/>
      <c r="D892" s="44"/>
    </row>
    <row r="893">
      <c r="C893" s="43"/>
      <c r="D893" s="44"/>
    </row>
    <row r="894">
      <c r="C894" s="43"/>
      <c r="D894" s="44"/>
    </row>
    <row r="895">
      <c r="C895" s="43"/>
      <c r="D895" s="44"/>
    </row>
    <row r="896">
      <c r="C896" s="43"/>
      <c r="D896" s="44"/>
    </row>
    <row r="897">
      <c r="C897" s="43"/>
      <c r="D897" s="44"/>
    </row>
    <row r="898">
      <c r="C898" s="43"/>
      <c r="D898" s="44"/>
    </row>
    <row r="899">
      <c r="C899" s="43"/>
      <c r="D899" s="44"/>
    </row>
    <row r="900">
      <c r="C900" s="43"/>
      <c r="D900" s="44"/>
    </row>
    <row r="901">
      <c r="C901" s="43"/>
      <c r="D901" s="44"/>
    </row>
    <row r="902">
      <c r="C902" s="43"/>
      <c r="D902" s="44"/>
    </row>
    <row r="903">
      <c r="C903" s="43"/>
      <c r="D903" s="44"/>
    </row>
    <row r="904">
      <c r="C904" s="43"/>
      <c r="D904" s="44"/>
    </row>
    <row r="905">
      <c r="C905" s="43"/>
      <c r="D905" s="44"/>
    </row>
    <row r="906">
      <c r="C906" s="43"/>
      <c r="D906" s="44"/>
    </row>
    <row r="907">
      <c r="C907" s="43"/>
      <c r="D907" s="44"/>
    </row>
    <row r="908">
      <c r="C908" s="43"/>
      <c r="D908" s="44"/>
    </row>
    <row r="909">
      <c r="C909" s="43"/>
      <c r="D909" s="44"/>
    </row>
    <row r="910">
      <c r="C910" s="43"/>
      <c r="D910" s="44"/>
    </row>
    <row r="911">
      <c r="C911" s="43"/>
      <c r="D911" s="44"/>
    </row>
    <row r="912">
      <c r="C912" s="43"/>
      <c r="D912" s="44"/>
    </row>
    <row r="913">
      <c r="C913" s="43"/>
      <c r="D913" s="44"/>
    </row>
    <row r="914">
      <c r="C914" s="43"/>
      <c r="D914" s="44"/>
    </row>
    <row r="915">
      <c r="C915" s="43"/>
      <c r="D915" s="44"/>
    </row>
    <row r="916">
      <c r="C916" s="43"/>
      <c r="D916" s="44"/>
    </row>
    <row r="917">
      <c r="C917" s="43"/>
      <c r="D917" s="44"/>
    </row>
    <row r="918">
      <c r="C918" s="43"/>
      <c r="D918" s="44"/>
    </row>
    <row r="919">
      <c r="C919" s="43"/>
      <c r="D919" s="44"/>
    </row>
    <row r="920">
      <c r="C920" s="43"/>
      <c r="D920" s="44"/>
    </row>
    <row r="921">
      <c r="C921" s="43"/>
      <c r="D921" s="44"/>
    </row>
    <row r="922">
      <c r="C922" s="43"/>
      <c r="D922" s="44"/>
    </row>
    <row r="923">
      <c r="C923" s="43"/>
      <c r="D923" s="44"/>
    </row>
    <row r="924">
      <c r="C924" s="43"/>
      <c r="D924" s="44"/>
    </row>
    <row r="925">
      <c r="C925" s="43"/>
      <c r="D925" s="44"/>
    </row>
    <row r="926">
      <c r="C926" s="43"/>
      <c r="D926" s="44"/>
    </row>
    <row r="927">
      <c r="C927" s="43"/>
      <c r="D927" s="44"/>
    </row>
    <row r="928">
      <c r="C928" s="43"/>
      <c r="D928" s="44"/>
    </row>
    <row r="929">
      <c r="C929" s="43"/>
      <c r="D929" s="44"/>
    </row>
    <row r="930">
      <c r="C930" s="43"/>
      <c r="D930" s="44"/>
    </row>
    <row r="931">
      <c r="C931" s="43"/>
      <c r="D931" s="44"/>
    </row>
    <row r="932">
      <c r="C932" s="43"/>
      <c r="D932" s="44"/>
    </row>
    <row r="933">
      <c r="C933" s="43"/>
      <c r="D933" s="44"/>
    </row>
    <row r="934">
      <c r="C934" s="43"/>
      <c r="D934" s="44"/>
    </row>
    <row r="935">
      <c r="C935" s="43"/>
      <c r="D935" s="44"/>
    </row>
    <row r="936">
      <c r="C936" s="43"/>
      <c r="D936" s="44"/>
    </row>
    <row r="937">
      <c r="C937" s="43"/>
      <c r="D937" s="44"/>
    </row>
    <row r="938">
      <c r="C938" s="43"/>
      <c r="D938" s="44"/>
    </row>
    <row r="939">
      <c r="C939" s="43"/>
      <c r="D939" s="44"/>
    </row>
    <row r="940">
      <c r="C940" s="43"/>
      <c r="D940" s="44"/>
    </row>
    <row r="941">
      <c r="C941" s="43"/>
      <c r="D941" s="44"/>
    </row>
    <row r="942">
      <c r="C942" s="43"/>
      <c r="D942" s="44"/>
    </row>
    <row r="943">
      <c r="C943" s="43"/>
      <c r="D943" s="44"/>
    </row>
    <row r="944">
      <c r="C944" s="43"/>
      <c r="D944" s="44"/>
    </row>
    <row r="945">
      <c r="C945" s="43"/>
      <c r="D945" s="44"/>
    </row>
    <row r="946">
      <c r="C946" s="43"/>
      <c r="D946" s="44"/>
    </row>
    <row r="947">
      <c r="C947" s="43"/>
      <c r="D947" s="44"/>
    </row>
    <row r="948">
      <c r="C948" s="43"/>
      <c r="D948" s="44"/>
    </row>
    <row r="949">
      <c r="C949" s="43"/>
      <c r="D949" s="44"/>
    </row>
    <row r="950">
      <c r="C950" s="43"/>
      <c r="D950" s="44"/>
    </row>
    <row r="951">
      <c r="C951" s="43"/>
      <c r="D951" s="44"/>
    </row>
    <row r="952">
      <c r="C952" s="43"/>
      <c r="D952" s="44"/>
    </row>
    <row r="953">
      <c r="C953" s="43"/>
      <c r="D953" s="44"/>
    </row>
    <row r="954">
      <c r="C954" s="43"/>
      <c r="D954" s="44"/>
    </row>
    <row r="955">
      <c r="C955" s="43"/>
      <c r="D955" s="44"/>
    </row>
    <row r="956">
      <c r="C956" s="43"/>
      <c r="D956" s="44"/>
    </row>
    <row r="957">
      <c r="C957" s="43"/>
      <c r="D957" s="44"/>
    </row>
    <row r="958">
      <c r="C958" s="43"/>
      <c r="D958" s="44"/>
    </row>
    <row r="959">
      <c r="C959" s="43"/>
      <c r="D959" s="44"/>
    </row>
    <row r="960">
      <c r="C960" s="43"/>
      <c r="D960" s="44"/>
    </row>
    <row r="961">
      <c r="C961" s="43"/>
      <c r="D961" s="44"/>
    </row>
    <row r="962">
      <c r="C962" s="43"/>
      <c r="D962" s="44"/>
    </row>
    <row r="963">
      <c r="C963" s="43"/>
      <c r="D963" s="44"/>
    </row>
    <row r="964">
      <c r="C964" s="43"/>
      <c r="D964" s="44"/>
    </row>
    <row r="965">
      <c r="C965" s="43"/>
      <c r="D965" s="44"/>
    </row>
    <row r="966">
      <c r="C966" s="43"/>
      <c r="D966" s="44"/>
    </row>
    <row r="967">
      <c r="C967" s="43"/>
      <c r="D967" s="44"/>
    </row>
    <row r="968">
      <c r="C968" s="43"/>
      <c r="D968" s="44"/>
    </row>
    <row r="969">
      <c r="C969" s="43"/>
      <c r="D969" s="44"/>
    </row>
    <row r="970">
      <c r="C970" s="43"/>
      <c r="D970" s="44"/>
    </row>
    <row r="971">
      <c r="C971" s="43"/>
      <c r="D971" s="44"/>
    </row>
    <row r="972">
      <c r="C972" s="43"/>
      <c r="D972" s="44"/>
    </row>
    <row r="973">
      <c r="C973" s="43"/>
      <c r="D973" s="44"/>
    </row>
    <row r="974">
      <c r="C974" s="43"/>
      <c r="D974" s="44"/>
    </row>
    <row r="975">
      <c r="C975" s="43"/>
      <c r="D975" s="44"/>
    </row>
    <row r="976">
      <c r="C976" s="43"/>
      <c r="D976" s="44"/>
    </row>
    <row r="977">
      <c r="C977" s="43"/>
      <c r="D977" s="44"/>
    </row>
    <row r="978">
      <c r="C978" s="43"/>
      <c r="D978" s="44"/>
    </row>
    <row r="979">
      <c r="C979" s="43"/>
      <c r="D979" s="44"/>
    </row>
    <row r="980">
      <c r="C980" s="43"/>
      <c r="D980" s="44"/>
    </row>
    <row r="981">
      <c r="C981" s="43"/>
      <c r="D981" s="44"/>
    </row>
    <row r="982">
      <c r="C982" s="43"/>
      <c r="D982" s="44"/>
    </row>
    <row r="983">
      <c r="C983" s="43"/>
      <c r="D983" s="44"/>
    </row>
    <row r="984">
      <c r="C984" s="43"/>
      <c r="D984" s="44"/>
    </row>
    <row r="985">
      <c r="C985" s="43"/>
      <c r="D985" s="44"/>
    </row>
    <row r="986">
      <c r="C986" s="43"/>
      <c r="D986" s="44"/>
    </row>
    <row r="987">
      <c r="C987" s="43"/>
      <c r="D987" s="44"/>
    </row>
    <row r="988">
      <c r="C988" s="43"/>
      <c r="D988" s="44"/>
    </row>
    <row r="989">
      <c r="C989" s="43"/>
      <c r="D989" s="44"/>
    </row>
    <row r="990">
      <c r="C990" s="43"/>
      <c r="D990" s="44"/>
    </row>
    <row r="991">
      <c r="C991" s="43"/>
      <c r="D991" s="44"/>
    </row>
    <row r="992">
      <c r="C992" s="43"/>
      <c r="D992" s="44"/>
    </row>
    <row r="993">
      <c r="C993" s="43"/>
      <c r="D993" s="44"/>
    </row>
    <row r="994">
      <c r="C994" s="43"/>
      <c r="D994" s="44"/>
    </row>
    <row r="995">
      <c r="C995" s="43"/>
      <c r="D995" s="44"/>
    </row>
    <row r="996">
      <c r="C996" s="43"/>
      <c r="D996" s="44"/>
    </row>
    <row r="997">
      <c r="C997" s="43"/>
      <c r="D997" s="44"/>
    </row>
    <row r="998">
      <c r="C998" s="43"/>
      <c r="D998" s="44"/>
    </row>
    <row r="999">
      <c r="C999" s="43"/>
      <c r="D999" s="44"/>
    </row>
    <row r="1000">
      <c r="C1000" s="43"/>
      <c r="D1000" s="44"/>
    </row>
    <row r="1001">
      <c r="C1001" s="43"/>
      <c r="D1001" s="44"/>
    </row>
  </sheetData>
  <mergeCells count="1">
    <mergeCell ref="D3:I3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29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0</v>
      </c>
      <c r="C1" s="3">
        <f>COUNTIF(B4:B1001,"?*")</f>
        <v>8</v>
      </c>
      <c r="D1" s="3">
        <f>COUNTIF(D4:J1001,"?*")</f>
        <v>12</v>
      </c>
      <c r="E1" s="4">
        <f>C1+D1</f>
        <v>20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35.0</v>
      </c>
      <c r="B4" s="19" t="str">
        <f>HYPERLINK("https://leetcode.com/problems/search-insert-position/","Search Insert Position")</f>
        <v>Search Insert Position</v>
      </c>
      <c r="C4" s="12" t="s">
        <v>12</v>
      </c>
      <c r="D4" s="20" t="str">
        <f>HYPERLINK("https://leetcode.com/problems/find-first-and-last-position-of-element-in-sorted-array/","34")</f>
        <v>34</v>
      </c>
      <c r="E4" s="21" t="str">
        <f>HYPERLINK("https://leetcode.com/problems/binary-search/","704")</f>
        <v>704</v>
      </c>
      <c r="F4" s="20" t="str">
        <f>HYPERLINK("https://leetcode.com/problems/time-based-key-value-store","981")</f>
        <v>981</v>
      </c>
      <c r="G4" s="28"/>
      <c r="H4" s="28"/>
      <c r="I4" s="28"/>
      <c r="J4" s="27"/>
      <c r="K4" s="16" t="s">
        <v>62</v>
      </c>
    </row>
    <row r="5">
      <c r="A5" s="16">
        <v>33.0</v>
      </c>
      <c r="B5" s="19" t="str">
        <f>HYPERLINK("https://leetcode.com/problems/search-in-rotated-sorted-array","Search in Rotated Sorted Array")</f>
        <v>Search in Rotated Sorted Array</v>
      </c>
      <c r="C5" s="12" t="s">
        <v>10</v>
      </c>
      <c r="D5" s="22" t="str">
        <f>HYPERLINK("https://leetcode.com/problems/search-in-rotated-sorted-array-ii/","81")</f>
        <v>81</v>
      </c>
      <c r="E5" s="20" t="str">
        <f>HYPERLINK("https://leetcode.com/problems/find-minimum-in-rotated-sorted-array/","153")</f>
        <v>153</v>
      </c>
      <c r="F5" s="20" t="str">
        <f>HYPERLINK("https://leetcode.com/problems/find-minimum-in-rotated-sorted-array-ii","154")</f>
        <v>154</v>
      </c>
      <c r="G5" s="22" t="str">
        <f>HYPERLINK("https://leetcode.com/problems/find-peak-element","162")</f>
        <v>162</v>
      </c>
      <c r="H5" s="47" t="str">
        <f>HYPERLINK("https://leetcode.com/problems/peak-index-in-a-mountain-array/","852")</f>
        <v>852</v>
      </c>
      <c r="I5" s="28"/>
      <c r="J5" s="27"/>
      <c r="K5" s="16" t="s">
        <v>63</v>
      </c>
    </row>
    <row r="6">
      <c r="A6" s="16">
        <v>69.0</v>
      </c>
      <c r="B6" s="19" t="str">
        <f>HYPERLINK("https://leetcode.com/problems/sqrtx","Sqrt(x)")</f>
        <v>Sqrt(x)</v>
      </c>
      <c r="C6" s="12" t="s">
        <v>10</v>
      </c>
      <c r="D6" s="29"/>
      <c r="E6" s="28"/>
      <c r="F6" s="28"/>
      <c r="G6" s="27"/>
      <c r="H6" s="24"/>
      <c r="I6" s="24"/>
      <c r="J6" s="24"/>
      <c r="K6" s="16" t="s">
        <v>62</v>
      </c>
    </row>
    <row r="7">
      <c r="A7" s="16">
        <v>74.0</v>
      </c>
      <c r="B7" s="19" t="str">
        <f>HYPERLINK("https://leetcode.com/problems/search-a-2d-matrix/","Search a 2D Matrix")</f>
        <v>Search a 2D Matrix</v>
      </c>
      <c r="C7" s="12" t="s">
        <v>10</v>
      </c>
      <c r="D7" s="29"/>
      <c r="E7" s="28"/>
      <c r="F7" s="27"/>
      <c r="G7" s="24"/>
      <c r="H7" s="24"/>
      <c r="I7" s="24"/>
      <c r="J7" s="24"/>
      <c r="K7" s="11" t="s">
        <v>64</v>
      </c>
    </row>
    <row r="8">
      <c r="A8" s="16">
        <v>378.0</v>
      </c>
      <c r="B8" s="19" t="str">
        <f>HYPERLINK("https://leetcode.com/problems/kth-smallest-element-in-a-sorted-matrix/","Kth Smallest Element in a Sorted Matrix")</f>
        <v>Kth Smallest Element in a Sorted Matrix</v>
      </c>
      <c r="C8" s="12" t="s">
        <v>10</v>
      </c>
      <c r="D8" s="36" t="str">
        <f>HYPERLINK("https://leetcode.com/problems/kth-smallest-number-in-multiplication-table/","668")</f>
        <v>668</v>
      </c>
      <c r="E8" s="24"/>
      <c r="F8" s="24"/>
      <c r="G8" s="24"/>
      <c r="H8" s="24"/>
      <c r="I8" s="24"/>
      <c r="J8" s="24"/>
      <c r="K8" s="16" t="s">
        <v>65</v>
      </c>
    </row>
    <row r="9">
      <c r="A9" s="16">
        <v>778.0</v>
      </c>
      <c r="B9" s="19" t="str">
        <f>HYPERLINK("https://leetcode.com/problems/swim-in-rising-water/","Swim in Rising Water")</f>
        <v>Swim in Rising Water</v>
      </c>
      <c r="C9" s="12" t="s">
        <v>10</v>
      </c>
      <c r="D9" s="36" t="str">
        <f>HYPERLINK("https://leetcode.com/problems/dungeon-game/","174")</f>
        <v>174</v>
      </c>
      <c r="E9" s="20" t="str">
        <f>HYPERLINK("https://leetcode.com/problems/koko-eating-bananas/","875")</f>
        <v>875</v>
      </c>
      <c r="F9" s="24"/>
      <c r="G9" s="24"/>
      <c r="H9" s="24"/>
      <c r="I9" s="24"/>
      <c r="J9" s="24"/>
      <c r="K9" s="16" t="s">
        <v>66</v>
      </c>
    </row>
    <row r="10">
      <c r="A10" s="16">
        <v>4.0</v>
      </c>
      <c r="B10" s="19" t="str">
        <f>HYPERLINK("https://leetcode.com/problems/median-of-two-sorted-arrays/","Median of Two Sorted Arrays")</f>
        <v>Median of Two Sorted Arrays</v>
      </c>
      <c r="C10" s="12" t="s">
        <v>29</v>
      </c>
      <c r="D10" s="46"/>
      <c r="E10" s="24"/>
      <c r="F10" s="24"/>
      <c r="G10" s="24"/>
      <c r="H10" s="24"/>
      <c r="I10" s="24"/>
      <c r="J10" s="24"/>
      <c r="K10" s="27"/>
    </row>
    <row r="11">
      <c r="A11" s="16">
        <v>719.0</v>
      </c>
      <c r="B11" s="19" t="str">
        <f>HYPERLINK("https://leetcode.com/problems/find-k-th-smallest-pair-distance/","Find K-th Smallest Pair Distance")</f>
        <v>Find K-th Smallest Pair Distance</v>
      </c>
      <c r="C11" s="12" t="s">
        <v>29</v>
      </c>
      <c r="D11" s="32" t="str">
        <f>HYPERLINK("https://leetcode.com/problems/k-th-smallest-prime-fraction/","786")</f>
        <v>786</v>
      </c>
      <c r="E11" s="28"/>
      <c r="F11" s="28"/>
      <c r="G11" s="27"/>
      <c r="H11" s="27"/>
      <c r="I11" s="24"/>
      <c r="J11" s="24"/>
      <c r="K11" s="16" t="s">
        <v>67</v>
      </c>
    </row>
    <row r="12">
      <c r="B12" s="2"/>
      <c r="C12" s="3"/>
      <c r="D12" s="41"/>
      <c r="E12" s="4"/>
      <c r="F12" s="4"/>
      <c r="G12" s="4"/>
      <c r="H12" s="4"/>
      <c r="I12" s="4"/>
      <c r="J12" s="4"/>
    </row>
    <row r="13">
      <c r="B13" s="2"/>
      <c r="C13" s="3"/>
      <c r="D13" s="41"/>
      <c r="E13" s="4"/>
      <c r="F13" s="4"/>
      <c r="G13" s="4"/>
      <c r="H13" s="4"/>
      <c r="I13" s="4"/>
      <c r="J13" s="4"/>
    </row>
    <row r="14">
      <c r="B14" s="2"/>
      <c r="C14" s="3"/>
      <c r="D14" s="42"/>
      <c r="E14" s="4"/>
      <c r="F14" s="4"/>
      <c r="G14" s="4"/>
      <c r="H14" s="4"/>
      <c r="I14" s="4"/>
      <c r="J14" s="4"/>
    </row>
    <row r="15">
      <c r="C15" s="43"/>
      <c r="D15" s="44"/>
    </row>
    <row r="16">
      <c r="C16" s="43"/>
      <c r="D16" s="44"/>
    </row>
    <row r="17">
      <c r="C17" s="43"/>
      <c r="D17" s="44"/>
    </row>
    <row r="18">
      <c r="C18" s="43"/>
      <c r="D18" s="44"/>
    </row>
    <row r="19">
      <c r="C19" s="43"/>
      <c r="D19" s="44"/>
    </row>
    <row r="20">
      <c r="C20" s="43"/>
      <c r="D20" s="44"/>
    </row>
    <row r="21">
      <c r="C21" s="43"/>
      <c r="D21" s="44"/>
    </row>
    <row r="22">
      <c r="C22" s="43"/>
      <c r="D22" s="44"/>
    </row>
    <row r="23">
      <c r="C23" s="43"/>
      <c r="D23" s="44"/>
    </row>
    <row r="24">
      <c r="C24" s="43"/>
      <c r="D24" s="44"/>
    </row>
    <row r="25">
      <c r="C25" s="43"/>
      <c r="D25" s="44"/>
    </row>
    <row r="26">
      <c r="C26" s="43"/>
      <c r="D26" s="44"/>
    </row>
    <row r="27">
      <c r="C27" s="43"/>
      <c r="D27" s="44"/>
    </row>
    <row r="28">
      <c r="C28" s="43"/>
      <c r="D28" s="44"/>
    </row>
    <row r="29">
      <c r="C29" s="43"/>
      <c r="D29" s="44"/>
    </row>
    <row r="30">
      <c r="C30" s="43"/>
      <c r="D30" s="44"/>
    </row>
    <row r="31">
      <c r="C31" s="43"/>
      <c r="D31" s="44"/>
    </row>
    <row r="32">
      <c r="C32" s="43"/>
      <c r="D32" s="44"/>
    </row>
    <row r="33">
      <c r="C33" s="43"/>
      <c r="D33" s="44"/>
    </row>
    <row r="34">
      <c r="C34" s="43"/>
      <c r="D34" s="44"/>
    </row>
    <row r="35">
      <c r="C35" s="43"/>
      <c r="D35" s="44"/>
    </row>
    <row r="36">
      <c r="C36" s="43"/>
      <c r="D36" s="44"/>
    </row>
    <row r="37">
      <c r="C37" s="43"/>
      <c r="D37" s="44"/>
    </row>
    <row r="38">
      <c r="C38" s="43"/>
      <c r="D38" s="44"/>
    </row>
    <row r="39">
      <c r="C39" s="43"/>
      <c r="D39" s="44"/>
    </row>
    <row r="40">
      <c r="C40" s="43"/>
      <c r="D40" s="44"/>
    </row>
    <row r="41">
      <c r="C41" s="43"/>
      <c r="D41" s="44"/>
    </row>
    <row r="42">
      <c r="C42" s="43"/>
      <c r="D42" s="44"/>
    </row>
    <row r="43">
      <c r="C43" s="43"/>
      <c r="D43" s="44"/>
    </row>
    <row r="44">
      <c r="C44" s="43"/>
      <c r="D44" s="44"/>
    </row>
    <row r="45">
      <c r="C45" s="43"/>
      <c r="D45" s="44"/>
    </row>
    <row r="46">
      <c r="C46" s="43"/>
      <c r="D46" s="44"/>
    </row>
    <row r="47">
      <c r="C47" s="43"/>
      <c r="D47" s="44"/>
    </row>
    <row r="48">
      <c r="C48" s="43"/>
      <c r="D48" s="44"/>
    </row>
    <row r="49">
      <c r="C49" s="43"/>
      <c r="D49" s="44"/>
    </row>
    <row r="50">
      <c r="C50" s="43"/>
      <c r="D50" s="44"/>
    </row>
    <row r="51">
      <c r="C51" s="43"/>
      <c r="D51" s="44"/>
    </row>
    <row r="52">
      <c r="C52" s="43"/>
      <c r="D52" s="44"/>
    </row>
    <row r="53">
      <c r="C53" s="43"/>
      <c r="D53" s="44"/>
    </row>
    <row r="54">
      <c r="C54" s="43"/>
      <c r="D54" s="44"/>
    </row>
    <row r="55">
      <c r="C55" s="43"/>
      <c r="D55" s="44"/>
    </row>
    <row r="56">
      <c r="C56" s="43"/>
      <c r="D56" s="44"/>
    </row>
    <row r="57">
      <c r="C57" s="43"/>
      <c r="D57" s="44"/>
    </row>
    <row r="58">
      <c r="C58" s="43"/>
      <c r="D58" s="44"/>
    </row>
    <row r="59">
      <c r="C59" s="43"/>
      <c r="D59" s="44"/>
    </row>
    <row r="60">
      <c r="C60" s="43"/>
      <c r="D60" s="44"/>
    </row>
    <row r="61">
      <c r="C61" s="43"/>
      <c r="D61" s="44"/>
    </row>
    <row r="62">
      <c r="C62" s="43"/>
      <c r="D62" s="44"/>
    </row>
    <row r="63">
      <c r="C63" s="43"/>
      <c r="D63" s="44"/>
    </row>
    <row r="64">
      <c r="C64" s="43"/>
      <c r="D64" s="44"/>
    </row>
    <row r="65">
      <c r="C65" s="43"/>
      <c r="D65" s="44"/>
    </row>
    <row r="66">
      <c r="C66" s="43"/>
      <c r="D66" s="44"/>
    </row>
    <row r="67">
      <c r="C67" s="43"/>
      <c r="D67" s="44"/>
    </row>
    <row r="68">
      <c r="C68" s="43"/>
      <c r="D68" s="44"/>
    </row>
    <row r="69">
      <c r="C69" s="43"/>
      <c r="D69" s="44"/>
    </row>
    <row r="70">
      <c r="C70" s="43"/>
      <c r="D70" s="44"/>
    </row>
    <row r="71">
      <c r="C71" s="43"/>
      <c r="D71" s="44"/>
    </row>
    <row r="72">
      <c r="C72" s="43"/>
      <c r="D72" s="44"/>
    </row>
    <row r="73">
      <c r="C73" s="43"/>
      <c r="D73" s="44"/>
    </row>
    <row r="74">
      <c r="C74" s="43"/>
      <c r="D74" s="44"/>
    </row>
    <row r="75">
      <c r="C75" s="43"/>
      <c r="D75" s="44"/>
    </row>
    <row r="76">
      <c r="C76" s="43"/>
      <c r="D76" s="44"/>
    </row>
    <row r="77">
      <c r="C77" s="43"/>
      <c r="D77" s="44"/>
    </row>
    <row r="78">
      <c r="C78" s="43"/>
      <c r="D78" s="44"/>
    </row>
    <row r="79">
      <c r="C79" s="43"/>
      <c r="D79" s="44"/>
    </row>
    <row r="80">
      <c r="C80" s="43"/>
      <c r="D80" s="44"/>
    </row>
    <row r="81">
      <c r="C81" s="43"/>
      <c r="D81" s="44"/>
    </row>
    <row r="82">
      <c r="C82" s="43"/>
      <c r="D82" s="44"/>
    </row>
    <row r="83">
      <c r="C83" s="43"/>
      <c r="D83" s="44"/>
    </row>
    <row r="84">
      <c r="C84" s="43"/>
      <c r="D84" s="44"/>
    </row>
    <row r="85">
      <c r="C85" s="43"/>
      <c r="D85" s="44"/>
    </row>
    <row r="86">
      <c r="C86" s="43"/>
      <c r="D86" s="44"/>
    </row>
    <row r="87">
      <c r="C87" s="43"/>
      <c r="D87" s="44"/>
    </row>
    <row r="88">
      <c r="C88" s="43"/>
      <c r="D88" s="44"/>
    </row>
    <row r="89">
      <c r="C89" s="43"/>
      <c r="D89" s="44"/>
    </row>
    <row r="90">
      <c r="C90" s="43"/>
      <c r="D90" s="44"/>
    </row>
    <row r="91">
      <c r="C91" s="43"/>
      <c r="D91" s="44"/>
    </row>
    <row r="92">
      <c r="C92" s="43"/>
      <c r="D92" s="44"/>
    </row>
    <row r="93">
      <c r="C93" s="43"/>
      <c r="D93" s="44"/>
    </row>
    <row r="94">
      <c r="C94" s="43"/>
      <c r="D94" s="44"/>
    </row>
    <row r="95">
      <c r="C95" s="43"/>
      <c r="D95" s="44"/>
    </row>
    <row r="96">
      <c r="C96" s="43"/>
      <c r="D96" s="44"/>
    </row>
    <row r="97">
      <c r="C97" s="43"/>
      <c r="D97" s="44"/>
    </row>
    <row r="98">
      <c r="C98" s="43"/>
      <c r="D98" s="44"/>
    </row>
    <row r="99">
      <c r="C99" s="43"/>
      <c r="D99" s="44"/>
    </row>
    <row r="100">
      <c r="C100" s="43"/>
      <c r="D100" s="44"/>
    </row>
    <row r="101">
      <c r="C101" s="43"/>
      <c r="D101" s="44"/>
    </row>
    <row r="102">
      <c r="C102" s="43"/>
      <c r="D102" s="44"/>
    </row>
    <row r="103">
      <c r="C103" s="43"/>
      <c r="D103" s="44"/>
    </row>
    <row r="104">
      <c r="C104" s="43"/>
      <c r="D104" s="44"/>
    </row>
    <row r="105">
      <c r="C105" s="43"/>
      <c r="D105" s="44"/>
    </row>
    <row r="106">
      <c r="C106" s="43"/>
      <c r="D106" s="44"/>
    </row>
    <row r="107">
      <c r="C107" s="43"/>
      <c r="D107" s="44"/>
    </row>
    <row r="108">
      <c r="C108" s="43"/>
      <c r="D108" s="44"/>
    </row>
    <row r="109">
      <c r="C109" s="43"/>
      <c r="D109" s="44"/>
    </row>
    <row r="110">
      <c r="C110" s="43"/>
      <c r="D110" s="44"/>
    </row>
    <row r="111">
      <c r="C111" s="43"/>
      <c r="D111" s="44"/>
    </row>
    <row r="112">
      <c r="C112" s="43"/>
      <c r="D112" s="44"/>
    </row>
    <row r="113">
      <c r="C113" s="43"/>
      <c r="D113" s="44"/>
    </row>
    <row r="114">
      <c r="C114" s="43"/>
      <c r="D114" s="44"/>
    </row>
    <row r="115">
      <c r="C115" s="43"/>
      <c r="D115" s="44"/>
    </row>
    <row r="116">
      <c r="C116" s="43"/>
      <c r="D116" s="44"/>
    </row>
    <row r="117">
      <c r="C117" s="43"/>
      <c r="D117" s="44"/>
    </row>
    <row r="118">
      <c r="C118" s="43"/>
      <c r="D118" s="44"/>
    </row>
    <row r="119">
      <c r="C119" s="43"/>
      <c r="D119" s="44"/>
    </row>
    <row r="120">
      <c r="C120" s="43"/>
      <c r="D120" s="44"/>
    </row>
    <row r="121">
      <c r="C121" s="43"/>
      <c r="D121" s="44"/>
    </row>
    <row r="122">
      <c r="C122" s="43"/>
      <c r="D122" s="44"/>
    </row>
    <row r="123">
      <c r="C123" s="43"/>
      <c r="D123" s="44"/>
    </row>
    <row r="124">
      <c r="C124" s="43"/>
      <c r="D124" s="44"/>
    </row>
    <row r="125">
      <c r="C125" s="43"/>
      <c r="D125" s="44"/>
    </row>
    <row r="126">
      <c r="C126" s="43"/>
      <c r="D126" s="44"/>
    </row>
    <row r="127">
      <c r="C127" s="43"/>
      <c r="D127" s="44"/>
    </row>
    <row r="128">
      <c r="C128" s="43"/>
      <c r="D128" s="44"/>
    </row>
    <row r="129">
      <c r="C129" s="43"/>
      <c r="D129" s="44"/>
    </row>
    <row r="130">
      <c r="C130" s="43"/>
      <c r="D130" s="44"/>
    </row>
    <row r="131">
      <c r="C131" s="43"/>
      <c r="D131" s="44"/>
    </row>
    <row r="132">
      <c r="C132" s="43"/>
      <c r="D132" s="44"/>
    </row>
    <row r="133">
      <c r="C133" s="43"/>
      <c r="D133" s="44"/>
    </row>
    <row r="134">
      <c r="C134" s="43"/>
      <c r="D134" s="44"/>
    </row>
    <row r="135">
      <c r="C135" s="43"/>
      <c r="D135" s="44"/>
    </row>
    <row r="136">
      <c r="C136" s="43"/>
      <c r="D136" s="44"/>
    </row>
    <row r="137">
      <c r="C137" s="43"/>
      <c r="D137" s="44"/>
    </row>
    <row r="138">
      <c r="C138" s="43"/>
      <c r="D138" s="44"/>
    </row>
    <row r="139">
      <c r="C139" s="43"/>
      <c r="D139" s="44"/>
    </row>
    <row r="140">
      <c r="C140" s="43"/>
      <c r="D140" s="44"/>
    </row>
    <row r="141">
      <c r="C141" s="43"/>
      <c r="D141" s="44"/>
    </row>
    <row r="142">
      <c r="C142" s="43"/>
      <c r="D142" s="44"/>
    </row>
    <row r="143">
      <c r="C143" s="43"/>
      <c r="D143" s="44"/>
    </row>
    <row r="144">
      <c r="C144" s="43"/>
      <c r="D144" s="44"/>
    </row>
    <row r="145">
      <c r="C145" s="43"/>
      <c r="D145" s="44"/>
    </row>
    <row r="146">
      <c r="C146" s="43"/>
      <c r="D146" s="44"/>
    </row>
    <row r="147">
      <c r="C147" s="43"/>
      <c r="D147" s="44"/>
    </row>
    <row r="148">
      <c r="C148" s="43"/>
      <c r="D148" s="44"/>
    </row>
    <row r="149">
      <c r="C149" s="43"/>
      <c r="D149" s="44"/>
    </row>
    <row r="150">
      <c r="C150" s="43"/>
      <c r="D150" s="44"/>
    </row>
    <row r="151">
      <c r="C151" s="43"/>
      <c r="D151" s="44"/>
    </row>
    <row r="152">
      <c r="C152" s="43"/>
      <c r="D152" s="44"/>
    </row>
    <row r="153">
      <c r="C153" s="43"/>
      <c r="D153" s="44"/>
    </row>
    <row r="154">
      <c r="C154" s="43"/>
      <c r="D154" s="44"/>
    </row>
    <row r="155">
      <c r="C155" s="43"/>
      <c r="D155" s="44"/>
    </row>
    <row r="156">
      <c r="C156" s="43"/>
      <c r="D156" s="44"/>
    </row>
    <row r="157">
      <c r="C157" s="43"/>
      <c r="D157" s="44"/>
    </row>
    <row r="158">
      <c r="C158" s="43"/>
      <c r="D158" s="44"/>
    </row>
    <row r="159">
      <c r="C159" s="43"/>
      <c r="D159" s="44"/>
    </row>
    <row r="160">
      <c r="C160" s="43"/>
      <c r="D160" s="44"/>
    </row>
    <row r="161">
      <c r="C161" s="43"/>
      <c r="D161" s="44"/>
    </row>
    <row r="162">
      <c r="C162" s="43"/>
      <c r="D162" s="44"/>
    </row>
    <row r="163">
      <c r="C163" s="43"/>
      <c r="D163" s="44"/>
    </row>
    <row r="164">
      <c r="C164" s="43"/>
      <c r="D164" s="44"/>
    </row>
    <row r="165">
      <c r="C165" s="43"/>
      <c r="D165" s="44"/>
    </row>
    <row r="166">
      <c r="C166" s="43"/>
      <c r="D166" s="44"/>
    </row>
    <row r="167">
      <c r="C167" s="43"/>
      <c r="D167" s="44"/>
    </row>
    <row r="168">
      <c r="C168" s="43"/>
      <c r="D168" s="44"/>
    </row>
    <row r="169">
      <c r="C169" s="43"/>
      <c r="D169" s="44"/>
    </row>
    <row r="170">
      <c r="C170" s="43"/>
      <c r="D170" s="44"/>
    </row>
    <row r="171">
      <c r="C171" s="43"/>
      <c r="D171" s="44"/>
    </row>
    <row r="172">
      <c r="C172" s="43"/>
      <c r="D172" s="44"/>
    </row>
    <row r="173">
      <c r="C173" s="43"/>
      <c r="D173" s="44"/>
    </row>
    <row r="174">
      <c r="C174" s="43"/>
      <c r="D174" s="44"/>
    </row>
    <row r="175">
      <c r="C175" s="43"/>
      <c r="D175" s="44"/>
    </row>
    <row r="176">
      <c r="C176" s="43"/>
      <c r="D176" s="44"/>
    </row>
    <row r="177">
      <c r="C177" s="43"/>
      <c r="D177" s="44"/>
    </row>
    <row r="178">
      <c r="C178" s="43"/>
      <c r="D178" s="44"/>
    </row>
    <row r="179">
      <c r="C179" s="43"/>
      <c r="D179" s="44"/>
    </row>
    <row r="180">
      <c r="C180" s="43"/>
      <c r="D180" s="44"/>
    </row>
    <row r="181">
      <c r="C181" s="43"/>
      <c r="D181" s="44"/>
    </row>
    <row r="182">
      <c r="C182" s="43"/>
      <c r="D182" s="44"/>
    </row>
    <row r="183">
      <c r="C183" s="43"/>
      <c r="D183" s="44"/>
    </row>
    <row r="184">
      <c r="C184" s="43"/>
      <c r="D184" s="44"/>
    </row>
    <row r="185">
      <c r="C185" s="43"/>
      <c r="D185" s="44"/>
    </row>
    <row r="186">
      <c r="C186" s="43"/>
      <c r="D186" s="44"/>
    </row>
    <row r="187">
      <c r="C187" s="43"/>
      <c r="D187" s="44"/>
    </row>
    <row r="188">
      <c r="C188" s="43"/>
      <c r="D188" s="44"/>
    </row>
    <row r="189">
      <c r="C189" s="43"/>
      <c r="D189" s="44"/>
    </row>
    <row r="190">
      <c r="C190" s="43"/>
      <c r="D190" s="44"/>
    </row>
    <row r="191">
      <c r="C191" s="43"/>
      <c r="D191" s="44"/>
    </row>
    <row r="192">
      <c r="C192" s="43"/>
      <c r="D192" s="44"/>
    </row>
    <row r="193">
      <c r="C193" s="43"/>
      <c r="D193" s="44"/>
    </row>
    <row r="194">
      <c r="C194" s="43"/>
      <c r="D194" s="44"/>
    </row>
    <row r="195">
      <c r="C195" s="43"/>
      <c r="D195" s="44"/>
    </row>
    <row r="196">
      <c r="C196" s="43"/>
      <c r="D196" s="44"/>
    </row>
    <row r="197">
      <c r="C197" s="43"/>
      <c r="D197" s="44"/>
    </row>
    <row r="198">
      <c r="C198" s="43"/>
      <c r="D198" s="44"/>
    </row>
    <row r="199">
      <c r="C199" s="43"/>
      <c r="D199" s="44"/>
    </row>
    <row r="200">
      <c r="C200" s="43"/>
      <c r="D200" s="44"/>
    </row>
    <row r="201">
      <c r="C201" s="43"/>
      <c r="D201" s="44"/>
    </row>
    <row r="202">
      <c r="C202" s="43"/>
      <c r="D202" s="44"/>
    </row>
    <row r="203">
      <c r="C203" s="43"/>
      <c r="D203" s="44"/>
    </row>
    <row r="204">
      <c r="C204" s="43"/>
      <c r="D204" s="44"/>
    </row>
    <row r="205">
      <c r="C205" s="43"/>
      <c r="D205" s="44"/>
    </row>
    <row r="206">
      <c r="C206" s="43"/>
      <c r="D206" s="44"/>
    </row>
    <row r="207">
      <c r="C207" s="43"/>
      <c r="D207" s="44"/>
    </row>
    <row r="208">
      <c r="C208" s="43"/>
      <c r="D208" s="44"/>
    </row>
    <row r="209">
      <c r="C209" s="43"/>
      <c r="D209" s="44"/>
    </row>
    <row r="210">
      <c r="C210" s="43"/>
      <c r="D210" s="44"/>
    </row>
    <row r="211">
      <c r="C211" s="43"/>
      <c r="D211" s="44"/>
    </row>
    <row r="212">
      <c r="C212" s="43"/>
      <c r="D212" s="44"/>
    </row>
    <row r="213">
      <c r="C213" s="43"/>
      <c r="D213" s="44"/>
    </row>
    <row r="214">
      <c r="C214" s="43"/>
      <c r="D214" s="44"/>
    </row>
    <row r="215">
      <c r="C215" s="43"/>
      <c r="D215" s="44"/>
    </row>
    <row r="216">
      <c r="C216" s="43"/>
      <c r="D216" s="44"/>
    </row>
    <row r="217">
      <c r="C217" s="43"/>
      <c r="D217" s="44"/>
    </row>
    <row r="218">
      <c r="C218" s="43"/>
      <c r="D218" s="44"/>
    </row>
    <row r="219">
      <c r="C219" s="43"/>
      <c r="D219" s="44"/>
    </row>
    <row r="220">
      <c r="C220" s="43"/>
      <c r="D220" s="44"/>
    </row>
    <row r="221">
      <c r="C221" s="43"/>
      <c r="D221" s="44"/>
    </row>
    <row r="222">
      <c r="C222" s="43"/>
      <c r="D222" s="44"/>
    </row>
    <row r="223">
      <c r="C223" s="43"/>
      <c r="D223" s="44"/>
    </row>
    <row r="224">
      <c r="C224" s="43"/>
      <c r="D224" s="44"/>
    </row>
    <row r="225">
      <c r="C225" s="43"/>
      <c r="D225" s="44"/>
    </row>
    <row r="226">
      <c r="C226" s="43"/>
      <c r="D226" s="44"/>
    </row>
    <row r="227">
      <c r="C227" s="43"/>
      <c r="D227" s="44"/>
    </row>
    <row r="228">
      <c r="C228" s="43"/>
      <c r="D228" s="44"/>
    </row>
    <row r="229">
      <c r="C229" s="43"/>
      <c r="D229" s="44"/>
    </row>
    <row r="230">
      <c r="C230" s="43"/>
      <c r="D230" s="44"/>
    </row>
    <row r="231">
      <c r="C231" s="43"/>
      <c r="D231" s="44"/>
    </row>
    <row r="232">
      <c r="C232" s="43"/>
      <c r="D232" s="44"/>
    </row>
    <row r="233">
      <c r="C233" s="43"/>
      <c r="D233" s="44"/>
    </row>
    <row r="234">
      <c r="C234" s="43"/>
      <c r="D234" s="44"/>
    </row>
    <row r="235">
      <c r="C235" s="43"/>
      <c r="D235" s="44"/>
    </row>
    <row r="236">
      <c r="C236" s="43"/>
      <c r="D236" s="44"/>
    </row>
    <row r="237">
      <c r="C237" s="43"/>
      <c r="D237" s="44"/>
    </row>
    <row r="238">
      <c r="C238" s="43"/>
      <c r="D238" s="44"/>
    </row>
    <row r="239">
      <c r="C239" s="43"/>
      <c r="D239" s="44"/>
    </row>
    <row r="240">
      <c r="C240" s="43"/>
      <c r="D240" s="44"/>
    </row>
    <row r="241">
      <c r="C241" s="43"/>
      <c r="D241" s="44"/>
    </row>
    <row r="242">
      <c r="C242" s="43"/>
      <c r="D242" s="44"/>
    </row>
    <row r="243">
      <c r="C243" s="43"/>
      <c r="D243" s="44"/>
    </row>
    <row r="244">
      <c r="C244" s="43"/>
      <c r="D244" s="44"/>
    </row>
    <row r="245">
      <c r="C245" s="43"/>
      <c r="D245" s="44"/>
    </row>
    <row r="246">
      <c r="C246" s="43"/>
      <c r="D246" s="44"/>
    </row>
    <row r="247">
      <c r="C247" s="43"/>
      <c r="D247" s="44"/>
    </row>
    <row r="248">
      <c r="C248" s="43"/>
      <c r="D248" s="44"/>
    </row>
    <row r="249">
      <c r="C249" s="43"/>
      <c r="D249" s="44"/>
    </row>
    <row r="250">
      <c r="C250" s="43"/>
      <c r="D250" s="44"/>
    </row>
    <row r="251">
      <c r="C251" s="43"/>
      <c r="D251" s="44"/>
    </row>
    <row r="252">
      <c r="C252" s="43"/>
      <c r="D252" s="44"/>
    </row>
    <row r="253">
      <c r="C253" s="43"/>
      <c r="D253" s="44"/>
    </row>
    <row r="254">
      <c r="C254" s="43"/>
      <c r="D254" s="44"/>
    </row>
    <row r="255">
      <c r="C255" s="43"/>
      <c r="D255" s="44"/>
    </row>
    <row r="256">
      <c r="C256" s="43"/>
      <c r="D256" s="44"/>
    </row>
    <row r="257">
      <c r="C257" s="43"/>
      <c r="D257" s="44"/>
    </row>
    <row r="258">
      <c r="C258" s="43"/>
      <c r="D258" s="44"/>
    </row>
    <row r="259">
      <c r="C259" s="43"/>
      <c r="D259" s="44"/>
    </row>
    <row r="260">
      <c r="C260" s="43"/>
      <c r="D260" s="44"/>
    </row>
    <row r="261">
      <c r="C261" s="43"/>
      <c r="D261" s="44"/>
    </row>
    <row r="262">
      <c r="C262" s="43"/>
      <c r="D262" s="44"/>
    </row>
    <row r="263">
      <c r="C263" s="43"/>
      <c r="D263" s="44"/>
    </row>
    <row r="264">
      <c r="C264" s="43"/>
      <c r="D264" s="44"/>
    </row>
    <row r="265">
      <c r="C265" s="43"/>
      <c r="D265" s="44"/>
    </row>
    <row r="266">
      <c r="C266" s="43"/>
      <c r="D266" s="44"/>
    </row>
    <row r="267">
      <c r="C267" s="43"/>
      <c r="D267" s="44"/>
    </row>
    <row r="268">
      <c r="C268" s="43"/>
      <c r="D268" s="44"/>
    </row>
    <row r="269">
      <c r="C269" s="43"/>
      <c r="D269" s="44"/>
    </row>
    <row r="270">
      <c r="C270" s="43"/>
      <c r="D270" s="44"/>
    </row>
    <row r="271">
      <c r="C271" s="43"/>
      <c r="D271" s="44"/>
    </row>
    <row r="272">
      <c r="C272" s="43"/>
      <c r="D272" s="44"/>
    </row>
    <row r="273">
      <c r="C273" s="43"/>
      <c r="D273" s="44"/>
    </row>
    <row r="274">
      <c r="C274" s="43"/>
      <c r="D274" s="44"/>
    </row>
    <row r="275">
      <c r="C275" s="43"/>
      <c r="D275" s="44"/>
    </row>
    <row r="276">
      <c r="C276" s="43"/>
      <c r="D276" s="44"/>
    </row>
    <row r="277">
      <c r="C277" s="43"/>
      <c r="D277" s="44"/>
    </row>
    <row r="278">
      <c r="C278" s="43"/>
      <c r="D278" s="44"/>
    </row>
    <row r="279">
      <c r="C279" s="43"/>
      <c r="D279" s="44"/>
    </row>
    <row r="280">
      <c r="C280" s="43"/>
      <c r="D280" s="44"/>
    </row>
    <row r="281">
      <c r="C281" s="43"/>
      <c r="D281" s="44"/>
    </row>
    <row r="282">
      <c r="C282" s="43"/>
      <c r="D282" s="44"/>
    </row>
    <row r="283">
      <c r="C283" s="43"/>
      <c r="D283" s="44"/>
    </row>
    <row r="284">
      <c r="C284" s="43"/>
      <c r="D284" s="44"/>
    </row>
    <row r="285">
      <c r="C285" s="43"/>
      <c r="D285" s="44"/>
    </row>
    <row r="286">
      <c r="C286" s="43"/>
      <c r="D286" s="44"/>
    </row>
    <row r="287">
      <c r="C287" s="43"/>
      <c r="D287" s="44"/>
    </row>
    <row r="288">
      <c r="C288" s="43"/>
      <c r="D288" s="44"/>
    </row>
    <row r="289">
      <c r="C289" s="43"/>
      <c r="D289" s="44"/>
    </row>
    <row r="290">
      <c r="C290" s="43"/>
      <c r="D290" s="44"/>
    </row>
    <row r="291">
      <c r="C291" s="43"/>
      <c r="D291" s="44"/>
    </row>
    <row r="292">
      <c r="C292" s="43"/>
      <c r="D292" s="44"/>
    </row>
    <row r="293">
      <c r="C293" s="43"/>
      <c r="D293" s="44"/>
    </row>
    <row r="294">
      <c r="C294" s="43"/>
      <c r="D294" s="44"/>
    </row>
    <row r="295">
      <c r="C295" s="43"/>
      <c r="D295" s="44"/>
    </row>
    <row r="296">
      <c r="C296" s="43"/>
      <c r="D296" s="44"/>
    </row>
    <row r="297">
      <c r="C297" s="43"/>
      <c r="D297" s="44"/>
    </row>
    <row r="298">
      <c r="C298" s="43"/>
      <c r="D298" s="44"/>
    </row>
    <row r="299">
      <c r="C299" s="43"/>
      <c r="D299" s="44"/>
    </row>
    <row r="300">
      <c r="C300" s="43"/>
      <c r="D300" s="44"/>
    </row>
    <row r="301">
      <c r="C301" s="43"/>
      <c r="D301" s="44"/>
    </row>
    <row r="302">
      <c r="C302" s="43"/>
      <c r="D302" s="44"/>
    </row>
    <row r="303">
      <c r="C303" s="43"/>
      <c r="D303" s="44"/>
    </row>
    <row r="304">
      <c r="C304" s="43"/>
      <c r="D304" s="44"/>
    </row>
    <row r="305">
      <c r="C305" s="43"/>
      <c r="D305" s="44"/>
    </row>
    <row r="306">
      <c r="C306" s="43"/>
      <c r="D306" s="44"/>
    </row>
    <row r="307">
      <c r="C307" s="43"/>
      <c r="D307" s="44"/>
    </row>
    <row r="308">
      <c r="C308" s="43"/>
      <c r="D308" s="44"/>
    </row>
    <row r="309">
      <c r="C309" s="43"/>
      <c r="D309" s="44"/>
    </row>
    <row r="310">
      <c r="C310" s="43"/>
      <c r="D310" s="44"/>
    </row>
    <row r="311">
      <c r="C311" s="43"/>
      <c r="D311" s="44"/>
    </row>
    <row r="312">
      <c r="C312" s="43"/>
      <c r="D312" s="44"/>
    </row>
    <row r="313">
      <c r="C313" s="43"/>
      <c r="D313" s="44"/>
    </row>
    <row r="314">
      <c r="C314" s="43"/>
      <c r="D314" s="44"/>
    </row>
    <row r="315">
      <c r="C315" s="43"/>
      <c r="D315" s="44"/>
    </row>
    <row r="316">
      <c r="C316" s="43"/>
      <c r="D316" s="44"/>
    </row>
    <row r="317">
      <c r="C317" s="43"/>
      <c r="D317" s="44"/>
    </row>
    <row r="318">
      <c r="C318" s="43"/>
      <c r="D318" s="44"/>
    </row>
    <row r="319">
      <c r="C319" s="43"/>
      <c r="D319" s="44"/>
    </row>
    <row r="320">
      <c r="C320" s="43"/>
      <c r="D320" s="44"/>
    </row>
    <row r="321">
      <c r="C321" s="43"/>
      <c r="D321" s="44"/>
    </row>
    <row r="322">
      <c r="C322" s="43"/>
      <c r="D322" s="44"/>
    </row>
    <row r="323">
      <c r="C323" s="43"/>
      <c r="D323" s="44"/>
    </row>
    <row r="324">
      <c r="C324" s="43"/>
      <c r="D324" s="44"/>
    </row>
    <row r="325">
      <c r="C325" s="43"/>
      <c r="D325" s="44"/>
    </row>
    <row r="326">
      <c r="C326" s="43"/>
      <c r="D326" s="44"/>
    </row>
    <row r="327">
      <c r="C327" s="43"/>
      <c r="D327" s="44"/>
    </row>
    <row r="328">
      <c r="C328" s="43"/>
      <c r="D328" s="44"/>
    </row>
    <row r="329">
      <c r="C329" s="43"/>
      <c r="D329" s="44"/>
    </row>
    <row r="330">
      <c r="C330" s="43"/>
      <c r="D330" s="44"/>
    </row>
    <row r="331">
      <c r="C331" s="43"/>
      <c r="D331" s="44"/>
    </row>
    <row r="332">
      <c r="C332" s="43"/>
      <c r="D332" s="44"/>
    </row>
    <row r="333">
      <c r="C333" s="43"/>
      <c r="D333" s="44"/>
    </row>
    <row r="334">
      <c r="C334" s="43"/>
      <c r="D334" s="44"/>
    </row>
    <row r="335">
      <c r="C335" s="43"/>
      <c r="D335" s="44"/>
    </row>
    <row r="336">
      <c r="C336" s="43"/>
      <c r="D336" s="44"/>
    </row>
    <row r="337">
      <c r="C337" s="43"/>
      <c r="D337" s="44"/>
    </row>
    <row r="338">
      <c r="C338" s="43"/>
      <c r="D338" s="44"/>
    </row>
    <row r="339">
      <c r="C339" s="43"/>
      <c r="D339" s="44"/>
    </row>
    <row r="340">
      <c r="C340" s="43"/>
      <c r="D340" s="44"/>
    </row>
    <row r="341">
      <c r="C341" s="43"/>
      <c r="D341" s="44"/>
    </row>
    <row r="342">
      <c r="C342" s="43"/>
      <c r="D342" s="44"/>
    </row>
    <row r="343">
      <c r="C343" s="43"/>
      <c r="D343" s="44"/>
    </row>
    <row r="344">
      <c r="C344" s="43"/>
      <c r="D344" s="44"/>
    </row>
    <row r="345">
      <c r="C345" s="43"/>
      <c r="D345" s="44"/>
    </row>
    <row r="346">
      <c r="C346" s="43"/>
      <c r="D346" s="44"/>
    </row>
    <row r="347">
      <c r="C347" s="43"/>
      <c r="D347" s="44"/>
    </row>
    <row r="348">
      <c r="C348" s="43"/>
      <c r="D348" s="44"/>
    </row>
    <row r="349">
      <c r="C349" s="43"/>
      <c r="D349" s="44"/>
    </row>
    <row r="350">
      <c r="C350" s="43"/>
      <c r="D350" s="44"/>
    </row>
    <row r="351">
      <c r="C351" s="43"/>
      <c r="D351" s="44"/>
    </row>
    <row r="352">
      <c r="C352" s="43"/>
      <c r="D352" s="44"/>
    </row>
    <row r="353">
      <c r="C353" s="43"/>
      <c r="D353" s="44"/>
    </row>
    <row r="354">
      <c r="C354" s="43"/>
      <c r="D354" s="44"/>
    </row>
    <row r="355">
      <c r="C355" s="43"/>
      <c r="D355" s="44"/>
    </row>
    <row r="356">
      <c r="C356" s="43"/>
      <c r="D356" s="44"/>
    </row>
    <row r="357">
      <c r="C357" s="43"/>
      <c r="D357" s="44"/>
    </row>
    <row r="358">
      <c r="C358" s="43"/>
      <c r="D358" s="44"/>
    </row>
    <row r="359">
      <c r="C359" s="43"/>
      <c r="D359" s="44"/>
    </row>
    <row r="360">
      <c r="C360" s="43"/>
      <c r="D360" s="44"/>
    </row>
    <row r="361">
      <c r="C361" s="43"/>
      <c r="D361" s="44"/>
    </row>
    <row r="362">
      <c r="C362" s="43"/>
      <c r="D362" s="44"/>
    </row>
    <row r="363">
      <c r="C363" s="43"/>
      <c r="D363" s="44"/>
    </row>
    <row r="364">
      <c r="C364" s="43"/>
      <c r="D364" s="44"/>
    </row>
    <row r="365">
      <c r="C365" s="43"/>
      <c r="D365" s="44"/>
    </row>
    <row r="366">
      <c r="C366" s="43"/>
      <c r="D366" s="44"/>
    </row>
    <row r="367">
      <c r="C367" s="43"/>
      <c r="D367" s="44"/>
    </row>
    <row r="368">
      <c r="C368" s="43"/>
      <c r="D368" s="44"/>
    </row>
    <row r="369">
      <c r="C369" s="43"/>
      <c r="D369" s="44"/>
    </row>
    <row r="370">
      <c r="C370" s="43"/>
      <c r="D370" s="44"/>
    </row>
    <row r="371">
      <c r="C371" s="43"/>
      <c r="D371" s="44"/>
    </row>
    <row r="372">
      <c r="C372" s="43"/>
      <c r="D372" s="44"/>
    </row>
    <row r="373">
      <c r="C373" s="43"/>
      <c r="D373" s="44"/>
    </row>
    <row r="374">
      <c r="C374" s="43"/>
      <c r="D374" s="44"/>
    </row>
    <row r="375">
      <c r="C375" s="43"/>
      <c r="D375" s="44"/>
    </row>
    <row r="376">
      <c r="C376" s="43"/>
      <c r="D376" s="44"/>
    </row>
    <row r="377">
      <c r="C377" s="43"/>
      <c r="D377" s="44"/>
    </row>
    <row r="378">
      <c r="C378" s="43"/>
      <c r="D378" s="44"/>
    </row>
    <row r="379">
      <c r="C379" s="43"/>
      <c r="D379" s="44"/>
    </row>
    <row r="380">
      <c r="C380" s="43"/>
      <c r="D380" s="44"/>
    </row>
    <row r="381">
      <c r="C381" s="43"/>
      <c r="D381" s="44"/>
    </row>
    <row r="382">
      <c r="C382" s="43"/>
      <c r="D382" s="44"/>
    </row>
    <row r="383">
      <c r="C383" s="43"/>
      <c r="D383" s="44"/>
    </row>
    <row r="384">
      <c r="C384" s="43"/>
      <c r="D384" s="44"/>
    </row>
    <row r="385">
      <c r="C385" s="43"/>
      <c r="D385" s="44"/>
    </row>
    <row r="386">
      <c r="C386" s="43"/>
      <c r="D386" s="44"/>
    </row>
    <row r="387">
      <c r="C387" s="43"/>
      <c r="D387" s="44"/>
    </row>
    <row r="388">
      <c r="C388" s="43"/>
      <c r="D388" s="44"/>
    </row>
    <row r="389">
      <c r="C389" s="43"/>
      <c r="D389" s="44"/>
    </row>
    <row r="390">
      <c r="C390" s="43"/>
      <c r="D390" s="44"/>
    </row>
    <row r="391">
      <c r="C391" s="43"/>
      <c r="D391" s="44"/>
    </row>
    <row r="392">
      <c r="C392" s="43"/>
      <c r="D392" s="44"/>
    </row>
    <row r="393">
      <c r="C393" s="43"/>
      <c r="D393" s="44"/>
    </row>
    <row r="394">
      <c r="C394" s="43"/>
      <c r="D394" s="44"/>
    </row>
    <row r="395">
      <c r="C395" s="43"/>
      <c r="D395" s="44"/>
    </row>
    <row r="396">
      <c r="C396" s="43"/>
      <c r="D396" s="44"/>
    </row>
    <row r="397">
      <c r="C397" s="43"/>
      <c r="D397" s="44"/>
    </row>
    <row r="398">
      <c r="C398" s="43"/>
      <c r="D398" s="44"/>
    </row>
    <row r="399">
      <c r="C399" s="43"/>
      <c r="D399" s="44"/>
    </row>
    <row r="400">
      <c r="C400" s="43"/>
      <c r="D400" s="44"/>
    </row>
    <row r="401">
      <c r="C401" s="43"/>
      <c r="D401" s="44"/>
    </row>
    <row r="402">
      <c r="C402" s="43"/>
      <c r="D402" s="44"/>
    </row>
    <row r="403">
      <c r="C403" s="43"/>
      <c r="D403" s="44"/>
    </row>
    <row r="404">
      <c r="C404" s="43"/>
      <c r="D404" s="44"/>
    </row>
    <row r="405">
      <c r="C405" s="43"/>
      <c r="D405" s="44"/>
    </row>
    <row r="406">
      <c r="C406" s="43"/>
      <c r="D406" s="44"/>
    </row>
    <row r="407">
      <c r="C407" s="43"/>
      <c r="D407" s="44"/>
    </row>
    <row r="408">
      <c r="C408" s="43"/>
      <c r="D408" s="44"/>
    </row>
    <row r="409">
      <c r="C409" s="43"/>
      <c r="D409" s="44"/>
    </row>
    <row r="410">
      <c r="C410" s="43"/>
      <c r="D410" s="44"/>
    </row>
    <row r="411">
      <c r="C411" s="43"/>
      <c r="D411" s="44"/>
    </row>
    <row r="412">
      <c r="C412" s="43"/>
      <c r="D412" s="44"/>
    </row>
    <row r="413">
      <c r="C413" s="43"/>
      <c r="D413" s="44"/>
    </row>
    <row r="414">
      <c r="C414" s="43"/>
      <c r="D414" s="44"/>
    </row>
    <row r="415">
      <c r="C415" s="43"/>
      <c r="D415" s="44"/>
    </row>
    <row r="416">
      <c r="C416" s="43"/>
      <c r="D416" s="44"/>
    </row>
    <row r="417">
      <c r="C417" s="43"/>
      <c r="D417" s="44"/>
    </row>
    <row r="418">
      <c r="C418" s="43"/>
      <c r="D418" s="44"/>
    </row>
    <row r="419">
      <c r="C419" s="43"/>
      <c r="D419" s="44"/>
    </row>
    <row r="420">
      <c r="C420" s="43"/>
      <c r="D420" s="44"/>
    </row>
    <row r="421">
      <c r="C421" s="43"/>
      <c r="D421" s="44"/>
    </row>
    <row r="422">
      <c r="C422" s="43"/>
      <c r="D422" s="44"/>
    </row>
    <row r="423">
      <c r="C423" s="43"/>
      <c r="D423" s="44"/>
    </row>
    <row r="424">
      <c r="C424" s="43"/>
      <c r="D424" s="44"/>
    </row>
    <row r="425">
      <c r="C425" s="43"/>
      <c r="D425" s="44"/>
    </row>
    <row r="426">
      <c r="C426" s="43"/>
      <c r="D426" s="44"/>
    </row>
    <row r="427">
      <c r="C427" s="43"/>
      <c r="D427" s="44"/>
    </row>
    <row r="428">
      <c r="C428" s="43"/>
      <c r="D428" s="44"/>
    </row>
    <row r="429">
      <c r="C429" s="43"/>
      <c r="D429" s="44"/>
    </row>
    <row r="430">
      <c r="C430" s="43"/>
      <c r="D430" s="44"/>
    </row>
    <row r="431">
      <c r="C431" s="43"/>
      <c r="D431" s="44"/>
    </row>
    <row r="432">
      <c r="C432" s="43"/>
      <c r="D432" s="44"/>
    </row>
    <row r="433">
      <c r="C433" s="43"/>
      <c r="D433" s="44"/>
    </row>
    <row r="434">
      <c r="C434" s="43"/>
      <c r="D434" s="44"/>
    </row>
    <row r="435">
      <c r="C435" s="43"/>
      <c r="D435" s="44"/>
    </row>
    <row r="436">
      <c r="C436" s="43"/>
      <c r="D436" s="44"/>
    </row>
    <row r="437">
      <c r="C437" s="43"/>
      <c r="D437" s="44"/>
    </row>
    <row r="438">
      <c r="C438" s="43"/>
      <c r="D438" s="44"/>
    </row>
    <row r="439">
      <c r="C439" s="43"/>
      <c r="D439" s="44"/>
    </row>
    <row r="440">
      <c r="C440" s="43"/>
      <c r="D440" s="44"/>
    </row>
    <row r="441">
      <c r="C441" s="43"/>
      <c r="D441" s="44"/>
    </row>
    <row r="442">
      <c r="C442" s="43"/>
      <c r="D442" s="44"/>
    </row>
    <row r="443">
      <c r="C443" s="43"/>
      <c r="D443" s="44"/>
    </row>
    <row r="444">
      <c r="C444" s="43"/>
      <c r="D444" s="44"/>
    </row>
    <row r="445">
      <c r="C445" s="43"/>
      <c r="D445" s="44"/>
    </row>
    <row r="446">
      <c r="C446" s="43"/>
      <c r="D446" s="44"/>
    </row>
    <row r="447">
      <c r="C447" s="43"/>
      <c r="D447" s="44"/>
    </row>
    <row r="448">
      <c r="C448" s="43"/>
      <c r="D448" s="44"/>
    </row>
    <row r="449">
      <c r="C449" s="43"/>
      <c r="D449" s="44"/>
    </row>
    <row r="450">
      <c r="C450" s="43"/>
      <c r="D450" s="44"/>
    </row>
    <row r="451">
      <c r="C451" s="43"/>
      <c r="D451" s="44"/>
    </row>
    <row r="452">
      <c r="C452" s="43"/>
      <c r="D452" s="44"/>
    </row>
    <row r="453">
      <c r="C453" s="43"/>
      <c r="D453" s="44"/>
    </row>
    <row r="454">
      <c r="C454" s="43"/>
      <c r="D454" s="44"/>
    </row>
    <row r="455">
      <c r="C455" s="43"/>
      <c r="D455" s="44"/>
    </row>
    <row r="456">
      <c r="C456" s="43"/>
      <c r="D456" s="44"/>
    </row>
    <row r="457">
      <c r="C457" s="43"/>
      <c r="D457" s="44"/>
    </row>
    <row r="458">
      <c r="C458" s="43"/>
      <c r="D458" s="44"/>
    </row>
    <row r="459">
      <c r="C459" s="43"/>
      <c r="D459" s="44"/>
    </row>
    <row r="460">
      <c r="C460" s="43"/>
      <c r="D460" s="44"/>
    </row>
    <row r="461">
      <c r="C461" s="43"/>
      <c r="D461" s="44"/>
    </row>
    <row r="462">
      <c r="C462" s="43"/>
      <c r="D462" s="44"/>
    </row>
    <row r="463">
      <c r="C463" s="43"/>
      <c r="D463" s="44"/>
    </row>
    <row r="464">
      <c r="C464" s="43"/>
      <c r="D464" s="44"/>
    </row>
    <row r="465">
      <c r="C465" s="43"/>
      <c r="D465" s="44"/>
    </row>
    <row r="466">
      <c r="C466" s="43"/>
      <c r="D466" s="44"/>
    </row>
    <row r="467">
      <c r="C467" s="43"/>
      <c r="D467" s="44"/>
    </row>
    <row r="468">
      <c r="C468" s="43"/>
      <c r="D468" s="44"/>
    </row>
    <row r="469">
      <c r="C469" s="43"/>
      <c r="D469" s="44"/>
    </row>
    <row r="470">
      <c r="C470" s="43"/>
      <c r="D470" s="44"/>
    </row>
    <row r="471">
      <c r="C471" s="43"/>
      <c r="D471" s="44"/>
    </row>
    <row r="472">
      <c r="C472" s="43"/>
      <c r="D472" s="44"/>
    </row>
    <row r="473">
      <c r="C473" s="43"/>
      <c r="D473" s="44"/>
    </row>
    <row r="474">
      <c r="C474" s="43"/>
      <c r="D474" s="44"/>
    </row>
    <row r="475">
      <c r="C475" s="43"/>
      <c r="D475" s="44"/>
    </row>
    <row r="476">
      <c r="C476" s="43"/>
      <c r="D476" s="44"/>
    </row>
    <row r="477">
      <c r="C477" s="43"/>
      <c r="D477" s="44"/>
    </row>
    <row r="478">
      <c r="C478" s="43"/>
      <c r="D478" s="44"/>
    </row>
    <row r="479">
      <c r="C479" s="43"/>
      <c r="D479" s="44"/>
    </row>
    <row r="480">
      <c r="C480" s="43"/>
      <c r="D480" s="44"/>
    </row>
    <row r="481">
      <c r="C481" s="43"/>
      <c r="D481" s="44"/>
    </row>
    <row r="482">
      <c r="C482" s="43"/>
      <c r="D482" s="44"/>
    </row>
    <row r="483">
      <c r="C483" s="43"/>
      <c r="D483" s="44"/>
    </row>
    <row r="484">
      <c r="C484" s="43"/>
      <c r="D484" s="44"/>
    </row>
    <row r="485">
      <c r="C485" s="43"/>
      <c r="D485" s="44"/>
    </row>
    <row r="486">
      <c r="C486" s="43"/>
      <c r="D486" s="44"/>
    </row>
    <row r="487">
      <c r="C487" s="43"/>
      <c r="D487" s="44"/>
    </row>
    <row r="488">
      <c r="C488" s="43"/>
      <c r="D488" s="44"/>
    </row>
    <row r="489">
      <c r="C489" s="43"/>
      <c r="D489" s="44"/>
    </row>
    <row r="490">
      <c r="C490" s="43"/>
      <c r="D490" s="44"/>
    </row>
    <row r="491">
      <c r="C491" s="43"/>
      <c r="D491" s="44"/>
    </row>
    <row r="492">
      <c r="C492" s="43"/>
      <c r="D492" s="44"/>
    </row>
    <row r="493">
      <c r="C493" s="43"/>
      <c r="D493" s="44"/>
    </row>
    <row r="494">
      <c r="C494" s="43"/>
      <c r="D494" s="44"/>
    </row>
    <row r="495">
      <c r="C495" s="43"/>
      <c r="D495" s="44"/>
    </row>
    <row r="496">
      <c r="C496" s="43"/>
      <c r="D496" s="44"/>
    </row>
    <row r="497">
      <c r="C497" s="43"/>
      <c r="D497" s="44"/>
    </row>
    <row r="498">
      <c r="C498" s="43"/>
      <c r="D498" s="44"/>
    </row>
    <row r="499">
      <c r="C499" s="43"/>
      <c r="D499" s="44"/>
    </row>
    <row r="500">
      <c r="C500" s="43"/>
      <c r="D500" s="44"/>
    </row>
    <row r="501">
      <c r="C501" s="43"/>
      <c r="D501" s="44"/>
    </row>
    <row r="502">
      <c r="C502" s="43"/>
      <c r="D502" s="44"/>
    </row>
    <row r="503">
      <c r="C503" s="43"/>
      <c r="D503" s="44"/>
    </row>
    <row r="504">
      <c r="C504" s="43"/>
      <c r="D504" s="44"/>
    </row>
    <row r="505">
      <c r="C505" s="43"/>
      <c r="D505" s="44"/>
    </row>
    <row r="506">
      <c r="C506" s="43"/>
      <c r="D506" s="44"/>
    </row>
    <row r="507">
      <c r="C507" s="43"/>
      <c r="D507" s="44"/>
    </row>
    <row r="508">
      <c r="C508" s="43"/>
      <c r="D508" s="44"/>
    </row>
    <row r="509">
      <c r="C509" s="43"/>
      <c r="D509" s="44"/>
    </row>
    <row r="510">
      <c r="C510" s="43"/>
      <c r="D510" s="44"/>
    </row>
    <row r="511">
      <c r="C511" s="43"/>
      <c r="D511" s="44"/>
    </row>
    <row r="512">
      <c r="C512" s="43"/>
      <c r="D512" s="44"/>
    </row>
    <row r="513">
      <c r="C513" s="43"/>
      <c r="D513" s="44"/>
    </row>
    <row r="514">
      <c r="C514" s="43"/>
      <c r="D514" s="44"/>
    </row>
    <row r="515">
      <c r="C515" s="43"/>
      <c r="D515" s="44"/>
    </row>
    <row r="516">
      <c r="C516" s="43"/>
      <c r="D516" s="44"/>
    </row>
    <row r="517">
      <c r="C517" s="43"/>
      <c r="D517" s="44"/>
    </row>
    <row r="518">
      <c r="C518" s="43"/>
      <c r="D518" s="44"/>
    </row>
    <row r="519">
      <c r="C519" s="43"/>
      <c r="D519" s="44"/>
    </row>
    <row r="520">
      <c r="C520" s="43"/>
      <c r="D520" s="44"/>
    </row>
    <row r="521">
      <c r="C521" s="43"/>
      <c r="D521" s="44"/>
    </row>
    <row r="522">
      <c r="C522" s="43"/>
      <c r="D522" s="44"/>
    </row>
    <row r="523">
      <c r="C523" s="43"/>
      <c r="D523" s="44"/>
    </row>
    <row r="524">
      <c r="C524" s="43"/>
      <c r="D524" s="44"/>
    </row>
    <row r="525">
      <c r="C525" s="43"/>
      <c r="D525" s="44"/>
    </row>
    <row r="526">
      <c r="C526" s="43"/>
      <c r="D526" s="44"/>
    </row>
    <row r="527">
      <c r="C527" s="43"/>
      <c r="D527" s="44"/>
    </row>
    <row r="528">
      <c r="C528" s="43"/>
      <c r="D528" s="44"/>
    </row>
    <row r="529">
      <c r="C529" s="43"/>
      <c r="D529" s="44"/>
    </row>
    <row r="530">
      <c r="C530" s="43"/>
      <c r="D530" s="44"/>
    </row>
    <row r="531">
      <c r="C531" s="43"/>
      <c r="D531" s="44"/>
    </row>
    <row r="532">
      <c r="C532" s="43"/>
      <c r="D532" s="44"/>
    </row>
    <row r="533">
      <c r="C533" s="43"/>
      <c r="D533" s="44"/>
    </row>
    <row r="534">
      <c r="C534" s="43"/>
      <c r="D534" s="44"/>
    </row>
    <row r="535">
      <c r="C535" s="43"/>
      <c r="D535" s="44"/>
    </row>
    <row r="536">
      <c r="C536" s="43"/>
      <c r="D536" s="44"/>
    </row>
    <row r="537">
      <c r="C537" s="43"/>
      <c r="D537" s="44"/>
    </row>
    <row r="538">
      <c r="C538" s="43"/>
      <c r="D538" s="44"/>
    </row>
    <row r="539">
      <c r="C539" s="43"/>
      <c r="D539" s="44"/>
    </row>
    <row r="540">
      <c r="C540" s="43"/>
      <c r="D540" s="44"/>
    </row>
    <row r="541">
      <c r="C541" s="43"/>
      <c r="D541" s="44"/>
    </row>
    <row r="542">
      <c r="C542" s="43"/>
      <c r="D542" s="44"/>
    </row>
    <row r="543">
      <c r="C543" s="43"/>
      <c r="D543" s="44"/>
    </row>
    <row r="544">
      <c r="C544" s="43"/>
      <c r="D544" s="44"/>
    </row>
    <row r="545">
      <c r="C545" s="43"/>
      <c r="D545" s="44"/>
    </row>
    <row r="546">
      <c r="C546" s="43"/>
      <c r="D546" s="44"/>
    </row>
    <row r="547">
      <c r="C547" s="43"/>
      <c r="D547" s="44"/>
    </row>
    <row r="548">
      <c r="C548" s="43"/>
      <c r="D548" s="44"/>
    </row>
    <row r="549">
      <c r="C549" s="43"/>
      <c r="D549" s="44"/>
    </row>
    <row r="550">
      <c r="C550" s="43"/>
      <c r="D550" s="44"/>
    </row>
    <row r="551">
      <c r="C551" s="43"/>
      <c r="D551" s="44"/>
    </row>
    <row r="552">
      <c r="C552" s="43"/>
      <c r="D552" s="44"/>
    </row>
    <row r="553">
      <c r="C553" s="43"/>
      <c r="D553" s="44"/>
    </row>
    <row r="554">
      <c r="C554" s="43"/>
      <c r="D554" s="44"/>
    </row>
    <row r="555">
      <c r="C555" s="43"/>
      <c r="D555" s="44"/>
    </row>
    <row r="556">
      <c r="C556" s="43"/>
      <c r="D556" s="44"/>
    </row>
    <row r="557">
      <c r="C557" s="43"/>
      <c r="D557" s="44"/>
    </row>
    <row r="558">
      <c r="C558" s="43"/>
      <c r="D558" s="44"/>
    </row>
    <row r="559">
      <c r="C559" s="43"/>
      <c r="D559" s="44"/>
    </row>
    <row r="560">
      <c r="C560" s="43"/>
      <c r="D560" s="44"/>
    </row>
    <row r="561">
      <c r="C561" s="43"/>
      <c r="D561" s="44"/>
    </row>
    <row r="562">
      <c r="C562" s="43"/>
      <c r="D562" s="44"/>
    </row>
    <row r="563">
      <c r="C563" s="43"/>
      <c r="D563" s="44"/>
    </row>
    <row r="564">
      <c r="C564" s="43"/>
      <c r="D564" s="44"/>
    </row>
    <row r="565">
      <c r="C565" s="43"/>
      <c r="D565" s="44"/>
    </row>
    <row r="566">
      <c r="C566" s="43"/>
      <c r="D566" s="44"/>
    </row>
    <row r="567">
      <c r="C567" s="43"/>
      <c r="D567" s="44"/>
    </row>
    <row r="568">
      <c r="C568" s="43"/>
      <c r="D568" s="44"/>
    </row>
    <row r="569">
      <c r="C569" s="43"/>
      <c r="D569" s="44"/>
    </row>
    <row r="570">
      <c r="C570" s="43"/>
      <c r="D570" s="44"/>
    </row>
    <row r="571">
      <c r="C571" s="43"/>
      <c r="D571" s="44"/>
    </row>
    <row r="572">
      <c r="C572" s="43"/>
      <c r="D572" s="44"/>
    </row>
    <row r="573">
      <c r="C573" s="43"/>
      <c r="D573" s="44"/>
    </row>
    <row r="574">
      <c r="C574" s="43"/>
      <c r="D574" s="44"/>
    </row>
    <row r="575">
      <c r="C575" s="43"/>
      <c r="D575" s="44"/>
    </row>
    <row r="576">
      <c r="C576" s="43"/>
      <c r="D576" s="44"/>
    </row>
    <row r="577">
      <c r="C577" s="43"/>
      <c r="D577" s="44"/>
    </row>
    <row r="578">
      <c r="C578" s="43"/>
      <c r="D578" s="44"/>
    </row>
    <row r="579">
      <c r="C579" s="43"/>
      <c r="D579" s="44"/>
    </row>
    <row r="580">
      <c r="C580" s="43"/>
      <c r="D580" s="44"/>
    </row>
    <row r="581">
      <c r="C581" s="43"/>
      <c r="D581" s="44"/>
    </row>
    <row r="582">
      <c r="C582" s="43"/>
      <c r="D582" s="44"/>
    </row>
    <row r="583">
      <c r="C583" s="43"/>
      <c r="D583" s="44"/>
    </row>
    <row r="584">
      <c r="C584" s="43"/>
      <c r="D584" s="44"/>
    </row>
    <row r="585">
      <c r="C585" s="43"/>
      <c r="D585" s="44"/>
    </row>
    <row r="586">
      <c r="C586" s="43"/>
      <c r="D586" s="44"/>
    </row>
    <row r="587">
      <c r="C587" s="43"/>
      <c r="D587" s="44"/>
    </row>
    <row r="588">
      <c r="C588" s="43"/>
      <c r="D588" s="44"/>
    </row>
    <row r="589">
      <c r="C589" s="43"/>
      <c r="D589" s="44"/>
    </row>
    <row r="590">
      <c r="C590" s="43"/>
      <c r="D590" s="44"/>
    </row>
    <row r="591">
      <c r="C591" s="43"/>
      <c r="D591" s="44"/>
    </row>
    <row r="592">
      <c r="C592" s="43"/>
      <c r="D592" s="44"/>
    </row>
    <row r="593">
      <c r="C593" s="43"/>
      <c r="D593" s="44"/>
    </row>
    <row r="594">
      <c r="C594" s="43"/>
      <c r="D594" s="44"/>
    </row>
    <row r="595">
      <c r="C595" s="43"/>
      <c r="D595" s="44"/>
    </row>
    <row r="596">
      <c r="C596" s="43"/>
      <c r="D596" s="44"/>
    </row>
    <row r="597">
      <c r="C597" s="43"/>
      <c r="D597" s="44"/>
    </row>
    <row r="598">
      <c r="C598" s="43"/>
      <c r="D598" s="44"/>
    </row>
    <row r="599">
      <c r="C599" s="43"/>
      <c r="D599" s="44"/>
    </row>
    <row r="600">
      <c r="C600" s="43"/>
      <c r="D600" s="44"/>
    </row>
    <row r="601">
      <c r="C601" s="43"/>
      <c r="D601" s="44"/>
    </row>
    <row r="602">
      <c r="C602" s="43"/>
      <c r="D602" s="44"/>
    </row>
    <row r="603">
      <c r="C603" s="43"/>
      <c r="D603" s="44"/>
    </row>
    <row r="604">
      <c r="C604" s="43"/>
      <c r="D604" s="44"/>
    </row>
    <row r="605">
      <c r="C605" s="43"/>
      <c r="D605" s="44"/>
    </row>
    <row r="606">
      <c r="C606" s="43"/>
      <c r="D606" s="44"/>
    </row>
    <row r="607">
      <c r="C607" s="43"/>
      <c r="D607" s="44"/>
    </row>
    <row r="608">
      <c r="C608" s="43"/>
      <c r="D608" s="44"/>
    </row>
    <row r="609">
      <c r="C609" s="43"/>
      <c r="D609" s="44"/>
    </row>
    <row r="610">
      <c r="C610" s="43"/>
      <c r="D610" s="44"/>
    </row>
    <row r="611">
      <c r="C611" s="43"/>
      <c r="D611" s="44"/>
    </row>
    <row r="612">
      <c r="C612" s="43"/>
      <c r="D612" s="44"/>
    </row>
    <row r="613">
      <c r="C613" s="43"/>
      <c r="D613" s="44"/>
    </row>
    <row r="614">
      <c r="C614" s="43"/>
      <c r="D614" s="44"/>
    </row>
    <row r="615">
      <c r="C615" s="43"/>
      <c r="D615" s="44"/>
    </row>
    <row r="616">
      <c r="C616" s="43"/>
      <c r="D616" s="44"/>
    </row>
    <row r="617">
      <c r="C617" s="43"/>
      <c r="D617" s="44"/>
    </row>
    <row r="618">
      <c r="C618" s="43"/>
      <c r="D618" s="44"/>
    </row>
    <row r="619">
      <c r="C619" s="43"/>
      <c r="D619" s="44"/>
    </row>
    <row r="620">
      <c r="C620" s="43"/>
      <c r="D620" s="44"/>
    </row>
    <row r="621">
      <c r="C621" s="43"/>
      <c r="D621" s="44"/>
    </row>
    <row r="622">
      <c r="C622" s="43"/>
      <c r="D622" s="44"/>
    </row>
    <row r="623">
      <c r="C623" s="43"/>
      <c r="D623" s="44"/>
    </row>
    <row r="624">
      <c r="C624" s="43"/>
      <c r="D624" s="44"/>
    </row>
    <row r="625">
      <c r="C625" s="43"/>
      <c r="D625" s="44"/>
    </row>
    <row r="626">
      <c r="C626" s="43"/>
      <c r="D626" s="44"/>
    </row>
    <row r="627">
      <c r="C627" s="43"/>
      <c r="D627" s="44"/>
    </row>
    <row r="628">
      <c r="C628" s="43"/>
      <c r="D628" s="44"/>
    </row>
    <row r="629">
      <c r="C629" s="43"/>
      <c r="D629" s="44"/>
    </row>
    <row r="630">
      <c r="C630" s="43"/>
      <c r="D630" s="44"/>
    </row>
    <row r="631">
      <c r="C631" s="43"/>
      <c r="D631" s="44"/>
    </row>
    <row r="632">
      <c r="C632" s="43"/>
      <c r="D632" s="44"/>
    </row>
    <row r="633">
      <c r="C633" s="43"/>
      <c r="D633" s="44"/>
    </row>
    <row r="634">
      <c r="C634" s="43"/>
      <c r="D634" s="44"/>
    </row>
    <row r="635">
      <c r="C635" s="43"/>
      <c r="D635" s="44"/>
    </row>
    <row r="636">
      <c r="C636" s="43"/>
      <c r="D636" s="44"/>
    </row>
    <row r="637">
      <c r="C637" s="43"/>
      <c r="D637" s="44"/>
    </row>
    <row r="638">
      <c r="C638" s="43"/>
      <c r="D638" s="44"/>
    </row>
    <row r="639">
      <c r="C639" s="43"/>
      <c r="D639" s="44"/>
    </row>
    <row r="640">
      <c r="C640" s="43"/>
      <c r="D640" s="44"/>
    </row>
    <row r="641">
      <c r="C641" s="43"/>
      <c r="D641" s="44"/>
    </row>
    <row r="642">
      <c r="C642" s="43"/>
      <c r="D642" s="44"/>
    </row>
    <row r="643">
      <c r="C643" s="43"/>
      <c r="D643" s="44"/>
    </row>
    <row r="644">
      <c r="C644" s="43"/>
      <c r="D644" s="44"/>
    </row>
    <row r="645">
      <c r="C645" s="43"/>
      <c r="D645" s="44"/>
    </row>
    <row r="646">
      <c r="C646" s="43"/>
      <c r="D646" s="44"/>
    </row>
    <row r="647">
      <c r="C647" s="43"/>
      <c r="D647" s="44"/>
    </row>
    <row r="648">
      <c r="C648" s="43"/>
      <c r="D648" s="44"/>
    </row>
    <row r="649">
      <c r="C649" s="43"/>
      <c r="D649" s="44"/>
    </row>
    <row r="650">
      <c r="C650" s="43"/>
      <c r="D650" s="44"/>
    </row>
    <row r="651">
      <c r="C651" s="43"/>
      <c r="D651" s="44"/>
    </row>
    <row r="652">
      <c r="C652" s="43"/>
      <c r="D652" s="44"/>
    </row>
    <row r="653">
      <c r="C653" s="43"/>
      <c r="D653" s="44"/>
    </row>
    <row r="654">
      <c r="C654" s="43"/>
      <c r="D654" s="44"/>
    </row>
    <row r="655">
      <c r="C655" s="43"/>
      <c r="D655" s="44"/>
    </row>
    <row r="656">
      <c r="C656" s="43"/>
      <c r="D656" s="44"/>
    </row>
    <row r="657">
      <c r="C657" s="43"/>
      <c r="D657" s="44"/>
    </row>
    <row r="658">
      <c r="C658" s="43"/>
      <c r="D658" s="44"/>
    </row>
    <row r="659">
      <c r="C659" s="43"/>
      <c r="D659" s="44"/>
    </row>
    <row r="660">
      <c r="C660" s="43"/>
      <c r="D660" s="44"/>
    </row>
    <row r="661">
      <c r="C661" s="43"/>
      <c r="D661" s="44"/>
    </row>
    <row r="662">
      <c r="C662" s="43"/>
      <c r="D662" s="44"/>
    </row>
    <row r="663">
      <c r="C663" s="43"/>
      <c r="D663" s="44"/>
    </row>
    <row r="664">
      <c r="C664" s="43"/>
      <c r="D664" s="44"/>
    </row>
    <row r="665">
      <c r="C665" s="43"/>
      <c r="D665" s="44"/>
    </row>
    <row r="666">
      <c r="C666" s="43"/>
      <c r="D666" s="44"/>
    </row>
    <row r="667">
      <c r="C667" s="43"/>
      <c r="D667" s="44"/>
    </row>
    <row r="668">
      <c r="C668" s="43"/>
      <c r="D668" s="44"/>
    </row>
    <row r="669">
      <c r="C669" s="43"/>
      <c r="D669" s="44"/>
    </row>
    <row r="670">
      <c r="C670" s="43"/>
      <c r="D670" s="44"/>
    </row>
    <row r="671">
      <c r="C671" s="43"/>
      <c r="D671" s="44"/>
    </row>
    <row r="672">
      <c r="C672" s="43"/>
      <c r="D672" s="44"/>
    </row>
    <row r="673">
      <c r="C673" s="43"/>
      <c r="D673" s="44"/>
    </row>
    <row r="674">
      <c r="C674" s="43"/>
      <c r="D674" s="44"/>
    </row>
    <row r="675">
      <c r="C675" s="43"/>
      <c r="D675" s="44"/>
    </row>
    <row r="676">
      <c r="C676" s="43"/>
      <c r="D676" s="44"/>
    </row>
    <row r="677">
      <c r="C677" s="43"/>
      <c r="D677" s="44"/>
    </row>
    <row r="678">
      <c r="C678" s="43"/>
      <c r="D678" s="44"/>
    </row>
    <row r="679">
      <c r="C679" s="43"/>
      <c r="D679" s="44"/>
    </row>
    <row r="680">
      <c r="C680" s="43"/>
      <c r="D680" s="44"/>
    </row>
    <row r="681">
      <c r="C681" s="43"/>
      <c r="D681" s="44"/>
    </row>
    <row r="682">
      <c r="C682" s="43"/>
      <c r="D682" s="44"/>
    </row>
    <row r="683">
      <c r="C683" s="43"/>
      <c r="D683" s="44"/>
    </row>
    <row r="684">
      <c r="C684" s="43"/>
      <c r="D684" s="44"/>
    </row>
    <row r="685">
      <c r="C685" s="43"/>
      <c r="D685" s="44"/>
    </row>
    <row r="686">
      <c r="C686" s="43"/>
      <c r="D686" s="44"/>
    </row>
    <row r="687">
      <c r="C687" s="43"/>
      <c r="D687" s="44"/>
    </row>
    <row r="688">
      <c r="C688" s="43"/>
      <c r="D688" s="44"/>
    </row>
    <row r="689">
      <c r="C689" s="43"/>
      <c r="D689" s="44"/>
    </row>
    <row r="690">
      <c r="C690" s="43"/>
      <c r="D690" s="44"/>
    </row>
    <row r="691">
      <c r="C691" s="43"/>
      <c r="D691" s="44"/>
    </row>
    <row r="692">
      <c r="C692" s="43"/>
      <c r="D692" s="44"/>
    </row>
    <row r="693">
      <c r="C693" s="43"/>
      <c r="D693" s="44"/>
    </row>
    <row r="694">
      <c r="C694" s="43"/>
      <c r="D694" s="44"/>
    </row>
    <row r="695">
      <c r="C695" s="43"/>
      <c r="D695" s="44"/>
    </row>
    <row r="696">
      <c r="C696" s="43"/>
      <c r="D696" s="44"/>
    </row>
    <row r="697">
      <c r="C697" s="43"/>
      <c r="D697" s="44"/>
    </row>
    <row r="698">
      <c r="C698" s="43"/>
      <c r="D698" s="44"/>
    </row>
    <row r="699">
      <c r="C699" s="43"/>
      <c r="D699" s="44"/>
    </row>
    <row r="700">
      <c r="C700" s="43"/>
      <c r="D700" s="44"/>
    </row>
    <row r="701">
      <c r="C701" s="43"/>
      <c r="D701" s="44"/>
    </row>
    <row r="702">
      <c r="C702" s="43"/>
      <c r="D702" s="44"/>
    </row>
    <row r="703">
      <c r="C703" s="43"/>
      <c r="D703" s="44"/>
    </row>
    <row r="704">
      <c r="C704" s="43"/>
      <c r="D704" s="44"/>
    </row>
    <row r="705">
      <c r="C705" s="43"/>
      <c r="D705" s="44"/>
    </row>
    <row r="706">
      <c r="C706" s="43"/>
      <c r="D706" s="44"/>
    </row>
    <row r="707">
      <c r="C707" s="43"/>
      <c r="D707" s="44"/>
    </row>
    <row r="708">
      <c r="C708" s="43"/>
      <c r="D708" s="44"/>
    </row>
    <row r="709">
      <c r="C709" s="43"/>
      <c r="D709" s="44"/>
    </row>
    <row r="710">
      <c r="C710" s="43"/>
      <c r="D710" s="44"/>
    </row>
    <row r="711">
      <c r="C711" s="43"/>
      <c r="D711" s="44"/>
    </row>
    <row r="712">
      <c r="C712" s="43"/>
      <c r="D712" s="44"/>
    </row>
    <row r="713">
      <c r="C713" s="43"/>
      <c r="D713" s="44"/>
    </row>
    <row r="714">
      <c r="C714" s="43"/>
      <c r="D714" s="44"/>
    </row>
    <row r="715">
      <c r="C715" s="43"/>
      <c r="D715" s="44"/>
    </row>
    <row r="716">
      <c r="C716" s="43"/>
      <c r="D716" s="44"/>
    </row>
    <row r="717">
      <c r="C717" s="43"/>
      <c r="D717" s="44"/>
    </row>
    <row r="718">
      <c r="C718" s="43"/>
      <c r="D718" s="44"/>
    </row>
    <row r="719">
      <c r="C719" s="43"/>
      <c r="D719" s="44"/>
    </row>
    <row r="720">
      <c r="C720" s="43"/>
      <c r="D720" s="44"/>
    </row>
    <row r="721">
      <c r="C721" s="43"/>
      <c r="D721" s="44"/>
    </row>
    <row r="722">
      <c r="C722" s="43"/>
      <c r="D722" s="44"/>
    </row>
    <row r="723">
      <c r="C723" s="43"/>
      <c r="D723" s="44"/>
    </row>
    <row r="724">
      <c r="C724" s="43"/>
      <c r="D724" s="44"/>
    </row>
    <row r="725">
      <c r="C725" s="43"/>
      <c r="D725" s="44"/>
    </row>
    <row r="726">
      <c r="C726" s="43"/>
      <c r="D726" s="44"/>
    </row>
    <row r="727">
      <c r="C727" s="43"/>
      <c r="D727" s="44"/>
    </row>
    <row r="728">
      <c r="C728" s="43"/>
      <c r="D728" s="44"/>
    </row>
    <row r="729">
      <c r="C729" s="43"/>
      <c r="D729" s="44"/>
    </row>
    <row r="730">
      <c r="C730" s="43"/>
      <c r="D730" s="44"/>
    </row>
    <row r="731">
      <c r="C731" s="43"/>
      <c r="D731" s="44"/>
    </row>
    <row r="732">
      <c r="C732" s="43"/>
      <c r="D732" s="44"/>
    </row>
    <row r="733">
      <c r="C733" s="43"/>
      <c r="D733" s="44"/>
    </row>
    <row r="734">
      <c r="C734" s="43"/>
      <c r="D734" s="44"/>
    </row>
    <row r="735">
      <c r="C735" s="43"/>
      <c r="D735" s="44"/>
    </row>
    <row r="736">
      <c r="C736" s="43"/>
      <c r="D736" s="44"/>
    </row>
    <row r="737">
      <c r="C737" s="43"/>
      <c r="D737" s="44"/>
    </row>
    <row r="738">
      <c r="C738" s="43"/>
      <c r="D738" s="44"/>
    </row>
    <row r="739">
      <c r="C739" s="43"/>
      <c r="D739" s="44"/>
    </row>
    <row r="740">
      <c r="C740" s="43"/>
      <c r="D740" s="44"/>
    </row>
    <row r="741">
      <c r="C741" s="43"/>
      <c r="D741" s="44"/>
    </row>
    <row r="742">
      <c r="C742" s="43"/>
      <c r="D742" s="44"/>
    </row>
    <row r="743">
      <c r="C743" s="43"/>
      <c r="D743" s="44"/>
    </row>
    <row r="744">
      <c r="C744" s="43"/>
      <c r="D744" s="44"/>
    </row>
    <row r="745">
      <c r="C745" s="43"/>
      <c r="D745" s="44"/>
    </row>
    <row r="746">
      <c r="C746" s="43"/>
      <c r="D746" s="44"/>
    </row>
    <row r="747">
      <c r="C747" s="43"/>
      <c r="D747" s="44"/>
    </row>
    <row r="748">
      <c r="C748" s="43"/>
      <c r="D748" s="44"/>
    </row>
    <row r="749">
      <c r="C749" s="43"/>
      <c r="D749" s="44"/>
    </row>
    <row r="750">
      <c r="C750" s="43"/>
      <c r="D750" s="44"/>
    </row>
    <row r="751">
      <c r="C751" s="43"/>
      <c r="D751" s="44"/>
    </row>
    <row r="752">
      <c r="C752" s="43"/>
      <c r="D752" s="44"/>
    </row>
    <row r="753">
      <c r="C753" s="43"/>
      <c r="D753" s="44"/>
    </row>
    <row r="754">
      <c r="C754" s="43"/>
      <c r="D754" s="44"/>
    </row>
    <row r="755">
      <c r="C755" s="43"/>
      <c r="D755" s="44"/>
    </row>
    <row r="756">
      <c r="C756" s="43"/>
      <c r="D756" s="44"/>
    </row>
    <row r="757">
      <c r="C757" s="43"/>
      <c r="D757" s="44"/>
    </row>
    <row r="758">
      <c r="C758" s="43"/>
      <c r="D758" s="44"/>
    </row>
    <row r="759">
      <c r="C759" s="43"/>
      <c r="D759" s="44"/>
    </row>
    <row r="760">
      <c r="C760" s="43"/>
      <c r="D760" s="44"/>
    </row>
    <row r="761">
      <c r="C761" s="43"/>
      <c r="D761" s="44"/>
    </row>
    <row r="762">
      <c r="C762" s="43"/>
      <c r="D762" s="44"/>
    </row>
    <row r="763">
      <c r="C763" s="43"/>
      <c r="D763" s="44"/>
    </row>
    <row r="764">
      <c r="C764" s="43"/>
      <c r="D764" s="44"/>
    </row>
    <row r="765">
      <c r="C765" s="43"/>
      <c r="D765" s="44"/>
    </row>
    <row r="766">
      <c r="C766" s="43"/>
      <c r="D766" s="44"/>
    </row>
    <row r="767">
      <c r="C767" s="43"/>
      <c r="D767" s="44"/>
    </row>
    <row r="768">
      <c r="C768" s="43"/>
      <c r="D768" s="44"/>
    </row>
    <row r="769">
      <c r="C769" s="43"/>
      <c r="D769" s="44"/>
    </row>
    <row r="770">
      <c r="C770" s="43"/>
      <c r="D770" s="44"/>
    </row>
    <row r="771">
      <c r="C771" s="43"/>
      <c r="D771" s="44"/>
    </row>
    <row r="772">
      <c r="C772" s="43"/>
      <c r="D772" s="44"/>
    </row>
    <row r="773">
      <c r="C773" s="43"/>
      <c r="D773" s="44"/>
    </row>
    <row r="774">
      <c r="C774" s="43"/>
      <c r="D774" s="44"/>
    </row>
    <row r="775">
      <c r="C775" s="43"/>
      <c r="D775" s="44"/>
    </row>
    <row r="776">
      <c r="C776" s="43"/>
      <c r="D776" s="44"/>
    </row>
    <row r="777">
      <c r="C777" s="43"/>
      <c r="D777" s="44"/>
    </row>
    <row r="778">
      <c r="C778" s="43"/>
      <c r="D778" s="44"/>
    </row>
    <row r="779">
      <c r="C779" s="43"/>
      <c r="D779" s="44"/>
    </row>
    <row r="780">
      <c r="C780" s="43"/>
      <c r="D780" s="44"/>
    </row>
    <row r="781">
      <c r="C781" s="43"/>
      <c r="D781" s="44"/>
    </row>
    <row r="782">
      <c r="C782" s="43"/>
      <c r="D782" s="44"/>
    </row>
    <row r="783">
      <c r="C783" s="43"/>
      <c r="D783" s="44"/>
    </row>
    <row r="784">
      <c r="C784" s="43"/>
      <c r="D784" s="44"/>
    </row>
    <row r="785">
      <c r="C785" s="43"/>
      <c r="D785" s="44"/>
    </row>
    <row r="786">
      <c r="C786" s="43"/>
      <c r="D786" s="44"/>
    </row>
    <row r="787">
      <c r="C787" s="43"/>
      <c r="D787" s="44"/>
    </row>
    <row r="788">
      <c r="C788" s="43"/>
      <c r="D788" s="44"/>
    </row>
    <row r="789">
      <c r="C789" s="43"/>
      <c r="D789" s="44"/>
    </row>
    <row r="790">
      <c r="C790" s="43"/>
      <c r="D790" s="44"/>
    </row>
    <row r="791">
      <c r="C791" s="43"/>
      <c r="D791" s="44"/>
    </row>
    <row r="792">
      <c r="C792" s="43"/>
      <c r="D792" s="44"/>
    </row>
    <row r="793">
      <c r="C793" s="43"/>
      <c r="D793" s="44"/>
    </row>
    <row r="794">
      <c r="C794" s="43"/>
      <c r="D794" s="44"/>
    </row>
    <row r="795">
      <c r="C795" s="43"/>
      <c r="D795" s="44"/>
    </row>
    <row r="796">
      <c r="C796" s="43"/>
      <c r="D796" s="44"/>
    </row>
    <row r="797">
      <c r="C797" s="43"/>
      <c r="D797" s="44"/>
    </row>
    <row r="798">
      <c r="C798" s="43"/>
      <c r="D798" s="44"/>
    </row>
    <row r="799">
      <c r="C799" s="43"/>
      <c r="D799" s="44"/>
    </row>
    <row r="800">
      <c r="C800" s="43"/>
      <c r="D800" s="44"/>
    </row>
    <row r="801">
      <c r="C801" s="43"/>
      <c r="D801" s="44"/>
    </row>
    <row r="802">
      <c r="C802" s="43"/>
      <c r="D802" s="44"/>
    </row>
    <row r="803">
      <c r="C803" s="43"/>
      <c r="D803" s="44"/>
    </row>
    <row r="804">
      <c r="C804" s="43"/>
      <c r="D804" s="44"/>
    </row>
    <row r="805">
      <c r="C805" s="43"/>
      <c r="D805" s="44"/>
    </row>
    <row r="806">
      <c r="C806" s="43"/>
      <c r="D806" s="44"/>
    </row>
    <row r="807">
      <c r="C807" s="43"/>
      <c r="D807" s="44"/>
    </row>
    <row r="808">
      <c r="C808" s="43"/>
      <c r="D808" s="44"/>
    </row>
    <row r="809">
      <c r="C809" s="43"/>
      <c r="D809" s="44"/>
    </row>
    <row r="810">
      <c r="C810" s="43"/>
      <c r="D810" s="44"/>
    </row>
    <row r="811">
      <c r="C811" s="43"/>
      <c r="D811" s="44"/>
    </row>
    <row r="812">
      <c r="C812" s="43"/>
      <c r="D812" s="44"/>
    </row>
    <row r="813">
      <c r="C813" s="43"/>
      <c r="D813" s="44"/>
    </row>
    <row r="814">
      <c r="C814" s="43"/>
      <c r="D814" s="44"/>
    </row>
    <row r="815">
      <c r="C815" s="43"/>
      <c r="D815" s="44"/>
    </row>
    <row r="816">
      <c r="C816" s="43"/>
      <c r="D816" s="44"/>
    </row>
    <row r="817">
      <c r="C817" s="43"/>
      <c r="D817" s="44"/>
    </row>
    <row r="818">
      <c r="C818" s="43"/>
      <c r="D818" s="44"/>
    </row>
    <row r="819">
      <c r="C819" s="43"/>
      <c r="D819" s="44"/>
    </row>
    <row r="820">
      <c r="C820" s="43"/>
      <c r="D820" s="44"/>
    </row>
    <row r="821">
      <c r="C821" s="43"/>
      <c r="D821" s="44"/>
    </row>
    <row r="822">
      <c r="C822" s="43"/>
      <c r="D822" s="44"/>
    </row>
    <row r="823">
      <c r="C823" s="43"/>
      <c r="D823" s="44"/>
    </row>
    <row r="824">
      <c r="C824" s="43"/>
      <c r="D824" s="44"/>
    </row>
    <row r="825">
      <c r="C825" s="43"/>
      <c r="D825" s="44"/>
    </row>
    <row r="826">
      <c r="C826" s="43"/>
      <c r="D826" s="44"/>
    </row>
    <row r="827">
      <c r="C827" s="43"/>
      <c r="D827" s="44"/>
    </row>
    <row r="828">
      <c r="C828" s="43"/>
      <c r="D828" s="44"/>
    </row>
    <row r="829">
      <c r="C829" s="43"/>
      <c r="D829" s="44"/>
    </row>
    <row r="830">
      <c r="C830" s="43"/>
      <c r="D830" s="44"/>
    </row>
    <row r="831">
      <c r="C831" s="43"/>
      <c r="D831" s="44"/>
    </row>
    <row r="832">
      <c r="C832" s="43"/>
      <c r="D832" s="44"/>
    </row>
    <row r="833">
      <c r="C833" s="43"/>
      <c r="D833" s="44"/>
    </row>
    <row r="834">
      <c r="C834" s="43"/>
      <c r="D834" s="44"/>
    </row>
    <row r="835">
      <c r="C835" s="43"/>
      <c r="D835" s="44"/>
    </row>
    <row r="836">
      <c r="C836" s="43"/>
      <c r="D836" s="44"/>
    </row>
    <row r="837">
      <c r="C837" s="43"/>
      <c r="D837" s="44"/>
    </row>
    <row r="838">
      <c r="C838" s="43"/>
      <c r="D838" s="44"/>
    </row>
    <row r="839">
      <c r="C839" s="43"/>
      <c r="D839" s="44"/>
    </row>
    <row r="840">
      <c r="C840" s="43"/>
      <c r="D840" s="44"/>
    </row>
    <row r="841">
      <c r="C841" s="43"/>
      <c r="D841" s="44"/>
    </row>
    <row r="842">
      <c r="C842" s="43"/>
      <c r="D842" s="44"/>
    </row>
    <row r="843">
      <c r="C843" s="43"/>
      <c r="D843" s="44"/>
    </row>
    <row r="844">
      <c r="C844" s="43"/>
      <c r="D844" s="44"/>
    </row>
    <row r="845">
      <c r="C845" s="43"/>
      <c r="D845" s="44"/>
    </row>
    <row r="846">
      <c r="C846" s="43"/>
      <c r="D846" s="44"/>
    </row>
    <row r="847">
      <c r="C847" s="43"/>
      <c r="D847" s="44"/>
    </row>
    <row r="848">
      <c r="C848" s="43"/>
      <c r="D848" s="44"/>
    </row>
    <row r="849">
      <c r="C849" s="43"/>
      <c r="D849" s="44"/>
    </row>
    <row r="850">
      <c r="C850" s="43"/>
      <c r="D850" s="44"/>
    </row>
    <row r="851">
      <c r="C851" s="43"/>
      <c r="D851" s="44"/>
    </row>
    <row r="852">
      <c r="C852" s="43"/>
      <c r="D852" s="44"/>
    </row>
    <row r="853">
      <c r="C853" s="43"/>
      <c r="D853" s="44"/>
    </row>
    <row r="854">
      <c r="C854" s="43"/>
      <c r="D854" s="44"/>
    </row>
    <row r="855">
      <c r="C855" s="43"/>
      <c r="D855" s="44"/>
    </row>
    <row r="856">
      <c r="C856" s="43"/>
      <c r="D856" s="44"/>
    </row>
    <row r="857">
      <c r="C857" s="43"/>
      <c r="D857" s="44"/>
    </row>
    <row r="858">
      <c r="C858" s="43"/>
      <c r="D858" s="44"/>
    </row>
    <row r="859">
      <c r="C859" s="43"/>
      <c r="D859" s="44"/>
    </row>
    <row r="860">
      <c r="C860" s="43"/>
      <c r="D860" s="44"/>
    </row>
    <row r="861">
      <c r="C861" s="43"/>
      <c r="D861" s="44"/>
    </row>
    <row r="862">
      <c r="C862" s="43"/>
      <c r="D862" s="44"/>
    </row>
    <row r="863">
      <c r="C863" s="43"/>
      <c r="D863" s="44"/>
    </row>
    <row r="864">
      <c r="C864" s="43"/>
      <c r="D864" s="44"/>
    </row>
    <row r="865">
      <c r="C865" s="43"/>
      <c r="D865" s="44"/>
    </row>
    <row r="866">
      <c r="C866" s="43"/>
      <c r="D866" s="44"/>
    </row>
    <row r="867">
      <c r="C867" s="43"/>
      <c r="D867" s="44"/>
    </row>
    <row r="868">
      <c r="C868" s="43"/>
      <c r="D868" s="44"/>
    </row>
    <row r="869">
      <c r="C869" s="43"/>
      <c r="D869" s="44"/>
    </row>
    <row r="870">
      <c r="C870" s="43"/>
      <c r="D870" s="44"/>
    </row>
    <row r="871">
      <c r="C871" s="43"/>
      <c r="D871" s="44"/>
    </row>
    <row r="872">
      <c r="C872" s="43"/>
      <c r="D872" s="44"/>
    </row>
    <row r="873">
      <c r="C873" s="43"/>
      <c r="D873" s="44"/>
    </row>
    <row r="874">
      <c r="C874" s="43"/>
      <c r="D874" s="44"/>
    </row>
    <row r="875">
      <c r="C875" s="43"/>
      <c r="D875" s="44"/>
    </row>
    <row r="876">
      <c r="C876" s="43"/>
      <c r="D876" s="44"/>
    </row>
    <row r="877">
      <c r="C877" s="43"/>
      <c r="D877" s="44"/>
    </row>
    <row r="878">
      <c r="C878" s="43"/>
      <c r="D878" s="44"/>
    </row>
    <row r="879">
      <c r="C879" s="43"/>
      <c r="D879" s="44"/>
    </row>
    <row r="880">
      <c r="C880" s="43"/>
      <c r="D880" s="44"/>
    </row>
    <row r="881">
      <c r="C881" s="43"/>
      <c r="D881" s="44"/>
    </row>
    <row r="882">
      <c r="C882" s="43"/>
      <c r="D882" s="44"/>
    </row>
    <row r="883">
      <c r="C883" s="43"/>
      <c r="D883" s="44"/>
    </row>
    <row r="884">
      <c r="C884" s="43"/>
      <c r="D884" s="44"/>
    </row>
    <row r="885">
      <c r="C885" s="43"/>
      <c r="D885" s="44"/>
    </row>
    <row r="886">
      <c r="C886" s="43"/>
      <c r="D886" s="44"/>
    </row>
    <row r="887">
      <c r="C887" s="43"/>
      <c r="D887" s="44"/>
    </row>
    <row r="888">
      <c r="C888" s="43"/>
      <c r="D888" s="44"/>
    </row>
    <row r="889">
      <c r="C889" s="43"/>
      <c r="D889" s="44"/>
    </row>
    <row r="890">
      <c r="C890" s="43"/>
      <c r="D890" s="44"/>
    </row>
    <row r="891">
      <c r="C891" s="43"/>
      <c r="D891" s="44"/>
    </row>
    <row r="892">
      <c r="C892" s="43"/>
      <c r="D892" s="44"/>
    </row>
    <row r="893">
      <c r="C893" s="43"/>
      <c r="D893" s="44"/>
    </row>
    <row r="894">
      <c r="C894" s="43"/>
      <c r="D894" s="44"/>
    </row>
    <row r="895">
      <c r="C895" s="43"/>
      <c r="D895" s="44"/>
    </row>
    <row r="896">
      <c r="C896" s="43"/>
      <c r="D896" s="44"/>
    </row>
    <row r="897">
      <c r="C897" s="43"/>
      <c r="D897" s="44"/>
    </row>
    <row r="898">
      <c r="C898" s="43"/>
      <c r="D898" s="44"/>
    </row>
    <row r="899">
      <c r="C899" s="43"/>
      <c r="D899" s="44"/>
    </row>
    <row r="900">
      <c r="C900" s="43"/>
      <c r="D900" s="44"/>
    </row>
    <row r="901">
      <c r="C901" s="43"/>
      <c r="D901" s="44"/>
    </row>
    <row r="902">
      <c r="C902" s="43"/>
      <c r="D902" s="44"/>
    </row>
    <row r="903">
      <c r="C903" s="43"/>
      <c r="D903" s="44"/>
    </row>
    <row r="904">
      <c r="C904" s="43"/>
      <c r="D904" s="44"/>
    </row>
    <row r="905">
      <c r="C905" s="43"/>
      <c r="D905" s="44"/>
    </row>
    <row r="906">
      <c r="C906" s="43"/>
      <c r="D906" s="44"/>
    </row>
    <row r="907">
      <c r="C907" s="43"/>
      <c r="D907" s="44"/>
    </row>
    <row r="908">
      <c r="C908" s="43"/>
      <c r="D908" s="44"/>
    </row>
    <row r="909">
      <c r="C909" s="43"/>
      <c r="D909" s="44"/>
    </row>
    <row r="910">
      <c r="C910" s="43"/>
      <c r="D910" s="44"/>
    </row>
    <row r="911">
      <c r="C911" s="43"/>
      <c r="D911" s="44"/>
    </row>
    <row r="912">
      <c r="C912" s="43"/>
      <c r="D912" s="44"/>
    </row>
    <row r="913">
      <c r="C913" s="43"/>
      <c r="D913" s="44"/>
    </row>
    <row r="914">
      <c r="C914" s="43"/>
      <c r="D914" s="44"/>
    </row>
    <row r="915">
      <c r="C915" s="43"/>
      <c r="D915" s="44"/>
    </row>
    <row r="916">
      <c r="C916" s="43"/>
      <c r="D916" s="44"/>
    </row>
    <row r="917">
      <c r="C917" s="43"/>
      <c r="D917" s="44"/>
    </row>
    <row r="918">
      <c r="C918" s="43"/>
      <c r="D918" s="44"/>
    </row>
    <row r="919">
      <c r="C919" s="43"/>
      <c r="D919" s="44"/>
    </row>
    <row r="920">
      <c r="C920" s="43"/>
      <c r="D920" s="44"/>
    </row>
    <row r="921">
      <c r="C921" s="43"/>
      <c r="D921" s="44"/>
    </row>
    <row r="922">
      <c r="C922" s="43"/>
      <c r="D922" s="44"/>
    </row>
    <row r="923">
      <c r="C923" s="43"/>
      <c r="D923" s="44"/>
    </row>
    <row r="924">
      <c r="C924" s="43"/>
      <c r="D924" s="44"/>
    </row>
    <row r="925">
      <c r="C925" s="43"/>
      <c r="D925" s="44"/>
    </row>
    <row r="926">
      <c r="C926" s="43"/>
      <c r="D926" s="44"/>
    </row>
    <row r="927">
      <c r="C927" s="43"/>
      <c r="D927" s="44"/>
    </row>
    <row r="928">
      <c r="C928" s="43"/>
      <c r="D928" s="44"/>
    </row>
    <row r="929">
      <c r="C929" s="43"/>
      <c r="D929" s="44"/>
    </row>
    <row r="930">
      <c r="C930" s="43"/>
      <c r="D930" s="44"/>
    </row>
    <row r="931">
      <c r="C931" s="43"/>
      <c r="D931" s="44"/>
    </row>
    <row r="932">
      <c r="C932" s="43"/>
      <c r="D932" s="44"/>
    </row>
    <row r="933">
      <c r="C933" s="43"/>
      <c r="D933" s="44"/>
    </row>
    <row r="934">
      <c r="C934" s="43"/>
      <c r="D934" s="44"/>
    </row>
    <row r="935">
      <c r="C935" s="43"/>
      <c r="D935" s="44"/>
    </row>
    <row r="936">
      <c r="C936" s="43"/>
      <c r="D936" s="44"/>
    </row>
    <row r="937">
      <c r="C937" s="43"/>
      <c r="D937" s="44"/>
    </row>
    <row r="938">
      <c r="C938" s="43"/>
      <c r="D938" s="44"/>
    </row>
    <row r="939">
      <c r="C939" s="43"/>
      <c r="D939" s="44"/>
    </row>
    <row r="940">
      <c r="C940" s="43"/>
      <c r="D940" s="44"/>
    </row>
    <row r="941">
      <c r="C941" s="43"/>
      <c r="D941" s="44"/>
    </row>
    <row r="942">
      <c r="C942" s="43"/>
      <c r="D942" s="44"/>
    </row>
    <row r="943">
      <c r="C943" s="43"/>
      <c r="D943" s="44"/>
    </row>
    <row r="944">
      <c r="C944" s="43"/>
      <c r="D944" s="44"/>
    </row>
    <row r="945">
      <c r="C945" s="43"/>
      <c r="D945" s="44"/>
    </row>
    <row r="946">
      <c r="C946" s="43"/>
      <c r="D946" s="44"/>
    </row>
    <row r="947">
      <c r="C947" s="43"/>
      <c r="D947" s="44"/>
    </row>
    <row r="948">
      <c r="C948" s="43"/>
      <c r="D948" s="44"/>
    </row>
    <row r="949">
      <c r="C949" s="43"/>
      <c r="D949" s="44"/>
    </row>
    <row r="950">
      <c r="C950" s="43"/>
      <c r="D950" s="44"/>
    </row>
    <row r="951">
      <c r="C951" s="43"/>
      <c r="D951" s="44"/>
    </row>
    <row r="952">
      <c r="C952" s="43"/>
      <c r="D952" s="44"/>
    </row>
    <row r="953">
      <c r="C953" s="43"/>
      <c r="D953" s="44"/>
    </row>
    <row r="954">
      <c r="C954" s="43"/>
      <c r="D954" s="44"/>
    </row>
    <row r="955">
      <c r="C955" s="43"/>
      <c r="D955" s="44"/>
    </row>
    <row r="956">
      <c r="C956" s="43"/>
      <c r="D956" s="44"/>
    </row>
    <row r="957">
      <c r="C957" s="43"/>
      <c r="D957" s="44"/>
    </row>
    <row r="958">
      <c r="C958" s="43"/>
      <c r="D958" s="44"/>
    </row>
    <row r="959">
      <c r="C959" s="43"/>
      <c r="D959" s="44"/>
    </row>
    <row r="960">
      <c r="C960" s="43"/>
      <c r="D960" s="44"/>
    </row>
    <row r="961">
      <c r="C961" s="43"/>
      <c r="D961" s="44"/>
    </row>
    <row r="962">
      <c r="C962" s="43"/>
      <c r="D962" s="44"/>
    </row>
    <row r="963">
      <c r="C963" s="43"/>
      <c r="D963" s="44"/>
    </row>
    <row r="964">
      <c r="C964" s="43"/>
      <c r="D964" s="44"/>
    </row>
    <row r="965">
      <c r="C965" s="43"/>
      <c r="D965" s="44"/>
    </row>
    <row r="966">
      <c r="C966" s="43"/>
      <c r="D966" s="44"/>
    </row>
    <row r="967">
      <c r="C967" s="43"/>
      <c r="D967" s="44"/>
    </row>
    <row r="968">
      <c r="C968" s="43"/>
      <c r="D968" s="44"/>
    </row>
    <row r="969">
      <c r="C969" s="43"/>
      <c r="D969" s="44"/>
    </row>
    <row r="970">
      <c r="C970" s="43"/>
      <c r="D970" s="44"/>
    </row>
    <row r="971">
      <c r="C971" s="43"/>
      <c r="D971" s="44"/>
    </row>
    <row r="972">
      <c r="C972" s="43"/>
      <c r="D972" s="44"/>
    </row>
    <row r="973">
      <c r="C973" s="43"/>
      <c r="D973" s="44"/>
    </row>
    <row r="974">
      <c r="C974" s="43"/>
      <c r="D974" s="44"/>
    </row>
    <row r="975">
      <c r="C975" s="43"/>
      <c r="D975" s="44"/>
    </row>
    <row r="976">
      <c r="C976" s="43"/>
      <c r="D976" s="44"/>
    </row>
    <row r="977">
      <c r="C977" s="43"/>
      <c r="D977" s="44"/>
    </row>
    <row r="978">
      <c r="C978" s="43"/>
      <c r="D978" s="44"/>
    </row>
    <row r="979">
      <c r="C979" s="43"/>
      <c r="D979" s="44"/>
    </row>
    <row r="980">
      <c r="C980" s="43"/>
      <c r="D980" s="44"/>
    </row>
    <row r="981">
      <c r="C981" s="43"/>
      <c r="D981" s="44"/>
    </row>
    <row r="982">
      <c r="C982" s="43"/>
      <c r="D982" s="44"/>
    </row>
    <row r="983">
      <c r="C983" s="43"/>
      <c r="D983" s="44"/>
    </row>
    <row r="984">
      <c r="C984" s="43"/>
      <c r="D984" s="44"/>
    </row>
    <row r="985">
      <c r="C985" s="43"/>
      <c r="D985" s="44"/>
    </row>
    <row r="986">
      <c r="C986" s="43"/>
      <c r="D986" s="44"/>
    </row>
    <row r="987">
      <c r="C987" s="43"/>
      <c r="D987" s="44"/>
    </row>
    <row r="988">
      <c r="C988" s="43"/>
      <c r="D988" s="44"/>
    </row>
    <row r="989">
      <c r="C989" s="43"/>
      <c r="D989" s="44"/>
    </row>
    <row r="990">
      <c r="C990" s="43"/>
      <c r="D990" s="44"/>
    </row>
    <row r="991">
      <c r="C991" s="43"/>
      <c r="D991" s="44"/>
    </row>
    <row r="992">
      <c r="C992" s="43"/>
      <c r="D992" s="44"/>
    </row>
    <row r="993">
      <c r="C993" s="43"/>
      <c r="D993" s="44"/>
    </row>
    <row r="994">
      <c r="C994" s="43"/>
      <c r="D994" s="44"/>
    </row>
    <row r="995">
      <c r="C995" s="43"/>
      <c r="D995" s="44"/>
    </row>
    <row r="996">
      <c r="C996" s="43"/>
      <c r="D996" s="44"/>
    </row>
    <row r="997">
      <c r="C997" s="43"/>
      <c r="D997" s="44"/>
    </row>
    <row r="998">
      <c r="C998" s="43"/>
      <c r="D998" s="44"/>
    </row>
    <row r="999">
      <c r="C999" s="43"/>
      <c r="D999" s="44"/>
    </row>
    <row r="1000">
      <c r="C1000" s="43"/>
      <c r="D1000" s="44"/>
    </row>
    <row r="1001">
      <c r="C1001" s="43"/>
      <c r="D1001" s="44"/>
    </row>
  </sheetData>
  <mergeCells count="1">
    <mergeCell ref="D3:J3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8" width="8.71"/>
  </cols>
  <sheetData>
    <row r="1">
      <c r="A1" s="51"/>
      <c r="B1" s="2" t="s">
        <v>0</v>
      </c>
      <c r="C1" s="3">
        <f>COUNTIF(B4:B1002,"?*")</f>
        <v>7</v>
      </c>
      <c r="D1" s="3">
        <f>COUNTIF(D4:J1002,"?*")</f>
        <v>8</v>
      </c>
      <c r="E1" s="4">
        <f>C1+D1</f>
        <v>15</v>
      </c>
      <c r="F1" s="51"/>
      <c r="G1" s="51"/>
      <c r="H1" s="51"/>
      <c r="I1" s="51"/>
    </row>
    <row r="2">
      <c r="A2" s="51"/>
      <c r="B2" s="51"/>
      <c r="C2" s="51"/>
      <c r="D2" s="51"/>
      <c r="E2" s="51"/>
      <c r="F2" s="51"/>
      <c r="G2" s="51"/>
      <c r="H2" s="51"/>
      <c r="I2" s="51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5"/>
      <c r="I3" s="16" t="s">
        <v>6</v>
      </c>
      <c r="J3" s="6" t="s">
        <v>7</v>
      </c>
      <c r="K3" s="6" t="s">
        <v>8</v>
      </c>
      <c r="L3" s="6" t="s">
        <v>9</v>
      </c>
    </row>
    <row r="4">
      <c r="A4" s="10">
        <v>98.0</v>
      </c>
      <c r="B4" s="19" t="str">
        <f>HYPERLINK("https://leetcode.com/problems/validate-binary-search-tree/","Validate Binary Search Tree")</f>
        <v>Validate Binary Search Tree</v>
      </c>
      <c r="C4" s="12" t="s">
        <v>12</v>
      </c>
      <c r="D4" s="52" t="str">
        <f>HYPERLINK("https://leetcode.com/problems/minimum-absolute-difference-in-bst","530")</f>
        <v>530</v>
      </c>
      <c r="E4" s="27"/>
      <c r="F4" s="27"/>
      <c r="G4" s="27"/>
      <c r="H4" s="27"/>
      <c r="I4" s="16" t="s">
        <v>68</v>
      </c>
    </row>
    <row r="5">
      <c r="A5" s="10">
        <v>700.0</v>
      </c>
      <c r="B5" s="19" t="str">
        <f>HYPERLINK("https://leetcode.com/problems/search-in-a-binary-search-tree/","Search in a Binary Search Tree")</f>
        <v>Search in a Binary Search Tree</v>
      </c>
      <c r="C5" s="12" t="s">
        <v>12</v>
      </c>
      <c r="D5" s="52" t="str">
        <f>HYPERLINK("https://leetcode.com/problems/insert-into-a-binary-search-tree/","701")</f>
        <v>701</v>
      </c>
      <c r="E5" s="27"/>
      <c r="F5" s="27"/>
      <c r="G5" s="27"/>
      <c r="H5" s="27"/>
      <c r="I5" s="16" t="s">
        <v>69</v>
      </c>
    </row>
    <row r="6">
      <c r="A6" s="10">
        <v>230.0</v>
      </c>
      <c r="B6" s="19" t="str">
        <f>HYPERLINK("https://leetcode.com/problems/kth-smallest-element-in-a-bst","Kth Smallest Element in a BST")</f>
        <v>Kth Smallest Element in a BST</v>
      </c>
      <c r="C6" s="12" t="s">
        <v>10</v>
      </c>
      <c r="D6" s="53"/>
      <c r="E6" s="27"/>
      <c r="F6" s="27"/>
      <c r="G6" s="27"/>
      <c r="H6" s="27"/>
      <c r="I6" s="16" t="s">
        <v>68</v>
      </c>
    </row>
    <row r="7">
      <c r="A7" s="10">
        <v>99.0</v>
      </c>
      <c r="B7" s="19" t="str">
        <f>HYPERLINK("https://leetcode.com/problems/recover-binary-search-tree/","Recover Binary Search Tree")</f>
        <v>Recover Binary Search Tree</v>
      </c>
      <c r="C7" s="12" t="s">
        <v>10</v>
      </c>
      <c r="D7" s="53"/>
      <c r="E7" s="27"/>
      <c r="F7" s="27"/>
      <c r="G7" s="27"/>
      <c r="H7" s="27"/>
      <c r="I7" s="16" t="s">
        <v>68</v>
      </c>
    </row>
    <row r="8">
      <c r="A8" s="10">
        <v>108.0</v>
      </c>
      <c r="B8" s="19" t="str">
        <f>HYPERLINK("https://leetcode.com/problems/convert-sorted-array-to-binary-search-tree/","Convert Sorted Array to Binary Search Tree")</f>
        <v>Convert Sorted Array to Binary Search Tree</v>
      </c>
      <c r="C8" s="12" t="s">
        <v>10</v>
      </c>
      <c r="D8" s="53"/>
      <c r="E8" s="27"/>
      <c r="F8" s="27"/>
      <c r="G8" s="27"/>
      <c r="H8" s="27"/>
      <c r="I8" s="27"/>
    </row>
    <row r="9">
      <c r="A9" s="10">
        <v>501.0</v>
      </c>
      <c r="B9" s="19" t="str">
        <f>HYPERLINK("https://leetcode.com/problems/find-mode-in-binary-search-tree/","Find Mode in Binary Search Tree")</f>
        <v>Find Mode in Binary Search Tree</v>
      </c>
      <c r="C9" s="12" t="s">
        <v>10</v>
      </c>
      <c r="D9" s="53"/>
      <c r="E9" s="27"/>
      <c r="F9" s="27"/>
      <c r="G9" s="27"/>
      <c r="H9" s="27"/>
      <c r="I9" s="16" t="s">
        <v>68</v>
      </c>
    </row>
    <row r="10">
      <c r="A10" s="10">
        <v>450.0</v>
      </c>
      <c r="B10" s="19" t="str">
        <f>HYPERLINK("https://leetcode.com/problems/delete-node-in-a-bst/","Delete Node in a BST")</f>
        <v>Delete Node in a BST</v>
      </c>
      <c r="C10" s="12" t="s">
        <v>29</v>
      </c>
      <c r="D10" s="53"/>
      <c r="E10" s="27"/>
      <c r="F10" s="27"/>
      <c r="G10" s="27"/>
      <c r="H10" s="27"/>
      <c r="I10" s="16" t="s">
        <v>69</v>
      </c>
    </row>
    <row r="11">
      <c r="A11" s="4"/>
      <c r="C11" s="43"/>
      <c r="D11" s="44"/>
    </row>
    <row r="12">
      <c r="A12" s="4"/>
      <c r="C12" s="43"/>
      <c r="D12" s="44"/>
    </row>
    <row r="13">
      <c r="A13" s="4"/>
      <c r="C13" s="43"/>
      <c r="D13" s="44"/>
    </row>
    <row r="14">
      <c r="A14" s="4"/>
      <c r="C14" s="43"/>
      <c r="D14" s="44"/>
    </row>
    <row r="15">
      <c r="A15" s="4"/>
      <c r="C15" s="43"/>
      <c r="D15" s="44"/>
    </row>
    <row r="16">
      <c r="A16" s="4"/>
      <c r="C16" s="43"/>
      <c r="D16" s="44"/>
    </row>
    <row r="17">
      <c r="A17" s="4"/>
      <c r="C17" s="43"/>
      <c r="D17" s="44"/>
    </row>
    <row r="18">
      <c r="A18" s="4"/>
      <c r="C18" s="43"/>
      <c r="D18" s="44"/>
    </row>
    <row r="19">
      <c r="A19" s="4"/>
      <c r="C19" s="43"/>
      <c r="D19" s="44"/>
    </row>
    <row r="20">
      <c r="A20" s="4"/>
      <c r="C20" s="43"/>
      <c r="D20" s="44"/>
    </row>
    <row r="21">
      <c r="A21" s="4"/>
      <c r="C21" s="43"/>
      <c r="D21" s="44"/>
    </row>
    <row r="22">
      <c r="A22" s="4"/>
      <c r="C22" s="43"/>
      <c r="D22" s="44"/>
    </row>
    <row r="23">
      <c r="A23" s="4"/>
      <c r="C23" s="43"/>
      <c r="D23" s="44"/>
    </row>
    <row r="24">
      <c r="A24" s="4"/>
      <c r="C24" s="43"/>
      <c r="D24" s="44"/>
    </row>
    <row r="25">
      <c r="A25" s="4"/>
      <c r="C25" s="43"/>
      <c r="D25" s="44"/>
    </row>
    <row r="26">
      <c r="A26" s="4"/>
      <c r="C26" s="43"/>
      <c r="D26" s="44"/>
    </row>
    <row r="27">
      <c r="A27" s="4"/>
      <c r="C27" s="43"/>
      <c r="D27" s="44"/>
    </row>
    <row r="28">
      <c r="A28" s="4"/>
      <c r="C28" s="43"/>
      <c r="D28" s="44"/>
    </row>
    <row r="29">
      <c r="A29" s="4"/>
      <c r="C29" s="43"/>
      <c r="D29" s="44"/>
    </row>
    <row r="30">
      <c r="A30" s="4"/>
      <c r="C30" s="43"/>
      <c r="D30" s="44"/>
    </row>
    <row r="31">
      <c r="A31" s="4"/>
      <c r="C31" s="43"/>
      <c r="D31" s="44"/>
    </row>
    <row r="32">
      <c r="A32" s="4"/>
      <c r="C32" s="43"/>
      <c r="D32" s="44"/>
    </row>
    <row r="33">
      <c r="A33" s="4"/>
      <c r="C33" s="43"/>
      <c r="D33" s="44"/>
    </row>
    <row r="34">
      <c r="A34" s="4"/>
      <c r="C34" s="43"/>
      <c r="D34" s="44"/>
    </row>
    <row r="35">
      <c r="A35" s="4"/>
      <c r="C35" s="43"/>
      <c r="D35" s="44"/>
    </row>
    <row r="36">
      <c r="A36" s="4"/>
      <c r="C36" s="43"/>
      <c r="D36" s="44"/>
    </row>
    <row r="37">
      <c r="A37" s="4"/>
      <c r="C37" s="43"/>
      <c r="D37" s="44"/>
    </row>
    <row r="38">
      <c r="A38" s="4"/>
      <c r="C38" s="43"/>
      <c r="D38" s="44"/>
    </row>
    <row r="39">
      <c r="A39" s="4"/>
      <c r="C39" s="43"/>
      <c r="D39" s="44"/>
    </row>
    <row r="40">
      <c r="A40" s="4"/>
      <c r="C40" s="43"/>
      <c r="D40" s="44"/>
    </row>
    <row r="41">
      <c r="A41" s="4"/>
      <c r="C41" s="43"/>
      <c r="D41" s="44"/>
    </row>
    <row r="42">
      <c r="A42" s="4"/>
      <c r="C42" s="43"/>
      <c r="D42" s="44"/>
    </row>
    <row r="43">
      <c r="A43" s="4"/>
      <c r="C43" s="43"/>
      <c r="D43" s="44"/>
    </row>
    <row r="44">
      <c r="A44" s="4"/>
      <c r="C44" s="43"/>
      <c r="D44" s="44"/>
    </row>
    <row r="45">
      <c r="A45" s="4"/>
      <c r="C45" s="43"/>
      <c r="D45" s="44"/>
    </row>
    <row r="46">
      <c r="A46" s="4"/>
      <c r="C46" s="43"/>
      <c r="D46" s="44"/>
    </row>
    <row r="47">
      <c r="A47" s="4"/>
      <c r="C47" s="43"/>
      <c r="D47" s="44"/>
    </row>
    <row r="48">
      <c r="A48" s="4"/>
      <c r="C48" s="43"/>
      <c r="D48" s="44"/>
    </row>
    <row r="49">
      <c r="A49" s="4"/>
      <c r="C49" s="43"/>
      <c r="D49" s="44"/>
    </row>
    <row r="50">
      <c r="A50" s="4"/>
      <c r="C50" s="43"/>
      <c r="D50" s="44"/>
    </row>
    <row r="51">
      <c r="A51" s="4"/>
      <c r="C51" s="43"/>
      <c r="D51" s="44"/>
    </row>
    <row r="52">
      <c r="A52" s="4"/>
      <c r="C52" s="43"/>
      <c r="D52" s="44"/>
    </row>
    <row r="53">
      <c r="A53" s="4"/>
      <c r="C53" s="43"/>
      <c r="D53" s="44"/>
    </row>
    <row r="54">
      <c r="A54" s="4"/>
      <c r="C54" s="43"/>
      <c r="D54" s="44"/>
    </row>
    <row r="55">
      <c r="A55" s="4"/>
      <c r="C55" s="43"/>
      <c r="D55" s="44"/>
    </row>
    <row r="56">
      <c r="A56" s="4"/>
      <c r="C56" s="43"/>
      <c r="D56" s="44"/>
    </row>
    <row r="57">
      <c r="A57" s="4"/>
      <c r="C57" s="43"/>
      <c r="D57" s="44"/>
    </row>
    <row r="58">
      <c r="A58" s="4"/>
      <c r="C58" s="43"/>
      <c r="D58" s="44"/>
    </row>
    <row r="59">
      <c r="A59" s="4"/>
      <c r="C59" s="43"/>
      <c r="D59" s="44"/>
    </row>
    <row r="60">
      <c r="A60" s="4"/>
      <c r="C60" s="43"/>
      <c r="D60" s="44"/>
    </row>
    <row r="61">
      <c r="A61" s="4"/>
      <c r="C61" s="43"/>
      <c r="D61" s="44"/>
    </row>
    <row r="62">
      <c r="A62" s="4"/>
      <c r="C62" s="43"/>
      <c r="D62" s="44"/>
    </row>
    <row r="63">
      <c r="A63" s="4"/>
      <c r="C63" s="43"/>
      <c r="D63" s="44"/>
    </row>
    <row r="64">
      <c r="A64" s="4"/>
      <c r="C64" s="43"/>
      <c r="D64" s="44"/>
    </row>
    <row r="65">
      <c r="A65" s="4"/>
      <c r="C65" s="43"/>
      <c r="D65" s="44"/>
    </row>
    <row r="66">
      <c r="A66" s="4"/>
      <c r="C66" s="43"/>
      <c r="D66" s="44"/>
    </row>
    <row r="67">
      <c r="A67" s="4"/>
      <c r="C67" s="43"/>
      <c r="D67" s="44"/>
    </row>
    <row r="68">
      <c r="A68" s="4"/>
      <c r="C68" s="43"/>
      <c r="D68" s="44"/>
    </row>
    <row r="69">
      <c r="A69" s="4"/>
      <c r="C69" s="43"/>
      <c r="D69" s="44"/>
    </row>
    <row r="70">
      <c r="A70" s="4"/>
      <c r="C70" s="43"/>
      <c r="D70" s="44"/>
    </row>
    <row r="71">
      <c r="A71" s="4"/>
      <c r="C71" s="43"/>
      <c r="D71" s="44"/>
    </row>
    <row r="72">
      <c r="A72" s="4"/>
      <c r="C72" s="43"/>
      <c r="D72" s="44"/>
    </row>
    <row r="73">
      <c r="A73" s="4"/>
      <c r="C73" s="43"/>
      <c r="D73" s="44"/>
    </row>
    <row r="74">
      <c r="A74" s="4"/>
      <c r="C74" s="43"/>
      <c r="D74" s="44"/>
    </row>
    <row r="75">
      <c r="A75" s="4"/>
      <c r="C75" s="43"/>
      <c r="D75" s="44"/>
    </row>
    <row r="76">
      <c r="A76" s="4"/>
      <c r="C76" s="43"/>
      <c r="D76" s="44"/>
    </row>
    <row r="77">
      <c r="A77" s="4"/>
      <c r="C77" s="43"/>
      <c r="D77" s="44"/>
    </row>
    <row r="78">
      <c r="A78" s="4"/>
      <c r="C78" s="43"/>
      <c r="D78" s="44"/>
    </row>
    <row r="79">
      <c r="A79" s="4"/>
      <c r="C79" s="43"/>
      <c r="D79" s="44"/>
    </row>
    <row r="80">
      <c r="A80" s="4"/>
      <c r="C80" s="43"/>
      <c r="D80" s="44"/>
    </row>
    <row r="81">
      <c r="A81" s="4"/>
      <c r="C81" s="43"/>
      <c r="D81" s="44"/>
    </row>
    <row r="82">
      <c r="A82" s="4"/>
      <c r="C82" s="43"/>
      <c r="D82" s="44"/>
    </row>
    <row r="83">
      <c r="A83" s="4"/>
      <c r="C83" s="43"/>
      <c r="D83" s="44"/>
    </row>
    <row r="84">
      <c r="A84" s="4"/>
      <c r="C84" s="43"/>
      <c r="D84" s="44"/>
    </row>
    <row r="85">
      <c r="A85" s="4"/>
      <c r="C85" s="43"/>
      <c r="D85" s="44"/>
    </row>
    <row r="86">
      <c r="A86" s="4"/>
      <c r="C86" s="43"/>
      <c r="D86" s="44"/>
    </row>
    <row r="87">
      <c r="A87" s="4"/>
      <c r="C87" s="43"/>
      <c r="D87" s="44"/>
    </row>
    <row r="88">
      <c r="A88" s="4"/>
      <c r="C88" s="43"/>
      <c r="D88" s="44"/>
    </row>
    <row r="89">
      <c r="A89" s="4"/>
      <c r="C89" s="43"/>
      <c r="D89" s="44"/>
    </row>
    <row r="90">
      <c r="A90" s="4"/>
      <c r="C90" s="43"/>
      <c r="D90" s="44"/>
    </row>
    <row r="91">
      <c r="A91" s="4"/>
      <c r="C91" s="43"/>
      <c r="D91" s="44"/>
    </row>
    <row r="92">
      <c r="A92" s="4"/>
      <c r="C92" s="43"/>
      <c r="D92" s="44"/>
    </row>
    <row r="93">
      <c r="A93" s="4"/>
      <c r="C93" s="43"/>
      <c r="D93" s="44"/>
    </row>
    <row r="94">
      <c r="A94" s="4"/>
      <c r="C94" s="43"/>
      <c r="D94" s="44"/>
    </row>
    <row r="95">
      <c r="A95" s="4"/>
      <c r="C95" s="43"/>
      <c r="D95" s="44"/>
    </row>
    <row r="96">
      <c r="A96" s="4"/>
      <c r="C96" s="43"/>
      <c r="D96" s="44"/>
    </row>
    <row r="97">
      <c r="A97" s="4"/>
      <c r="C97" s="43"/>
      <c r="D97" s="44"/>
    </row>
    <row r="98">
      <c r="A98" s="4"/>
      <c r="C98" s="43"/>
      <c r="D98" s="44"/>
    </row>
    <row r="99">
      <c r="A99" s="4"/>
      <c r="C99" s="43"/>
      <c r="D99" s="44"/>
    </row>
    <row r="100">
      <c r="A100" s="4"/>
      <c r="C100" s="43"/>
      <c r="D100" s="44"/>
    </row>
    <row r="101">
      <c r="A101" s="4"/>
      <c r="C101" s="43"/>
      <c r="D101" s="44"/>
    </row>
    <row r="102">
      <c r="A102" s="4"/>
      <c r="C102" s="43"/>
      <c r="D102" s="44"/>
    </row>
    <row r="103">
      <c r="A103" s="4"/>
      <c r="C103" s="43"/>
      <c r="D103" s="44"/>
    </row>
    <row r="104">
      <c r="A104" s="4"/>
      <c r="C104" s="43"/>
      <c r="D104" s="44"/>
    </row>
    <row r="105">
      <c r="A105" s="4"/>
      <c r="C105" s="43"/>
      <c r="D105" s="44"/>
    </row>
    <row r="106">
      <c r="A106" s="4"/>
      <c r="C106" s="43"/>
      <c r="D106" s="44"/>
    </row>
    <row r="107">
      <c r="A107" s="4"/>
      <c r="C107" s="43"/>
      <c r="D107" s="44"/>
    </row>
    <row r="108">
      <c r="A108" s="4"/>
      <c r="C108" s="43"/>
      <c r="D108" s="44"/>
    </row>
    <row r="109">
      <c r="A109" s="4"/>
      <c r="C109" s="43"/>
      <c r="D109" s="44"/>
    </row>
    <row r="110">
      <c r="A110" s="4"/>
      <c r="C110" s="43"/>
      <c r="D110" s="44"/>
    </row>
    <row r="111">
      <c r="A111" s="4"/>
      <c r="C111" s="43"/>
      <c r="D111" s="44"/>
    </row>
    <row r="112">
      <c r="A112" s="4"/>
      <c r="C112" s="43"/>
      <c r="D112" s="44"/>
    </row>
    <row r="113">
      <c r="A113" s="4"/>
      <c r="C113" s="43"/>
      <c r="D113" s="44"/>
    </row>
    <row r="114">
      <c r="A114" s="4"/>
      <c r="C114" s="43"/>
      <c r="D114" s="44"/>
    </row>
    <row r="115">
      <c r="A115" s="4"/>
      <c r="C115" s="43"/>
      <c r="D115" s="44"/>
    </row>
    <row r="116">
      <c r="A116" s="4"/>
      <c r="C116" s="43"/>
      <c r="D116" s="44"/>
    </row>
    <row r="117">
      <c r="A117" s="4"/>
      <c r="C117" s="43"/>
      <c r="D117" s="44"/>
    </row>
    <row r="118">
      <c r="A118" s="4"/>
      <c r="C118" s="43"/>
      <c r="D118" s="44"/>
    </row>
    <row r="119">
      <c r="A119" s="4"/>
      <c r="C119" s="43"/>
      <c r="D119" s="44"/>
    </row>
    <row r="120">
      <c r="A120" s="4"/>
      <c r="C120" s="43"/>
      <c r="D120" s="44"/>
    </row>
    <row r="121">
      <c r="A121" s="4"/>
      <c r="C121" s="43"/>
      <c r="D121" s="44"/>
    </row>
    <row r="122">
      <c r="A122" s="4"/>
      <c r="C122" s="43"/>
      <c r="D122" s="44"/>
    </row>
    <row r="123">
      <c r="A123" s="4"/>
      <c r="C123" s="43"/>
      <c r="D123" s="44"/>
    </row>
    <row r="124">
      <c r="A124" s="4"/>
      <c r="C124" s="43"/>
      <c r="D124" s="44"/>
    </row>
    <row r="125">
      <c r="A125" s="4"/>
      <c r="C125" s="43"/>
      <c r="D125" s="44"/>
    </row>
    <row r="126">
      <c r="A126" s="4"/>
      <c r="C126" s="43"/>
      <c r="D126" s="44"/>
    </row>
    <row r="127">
      <c r="A127" s="4"/>
      <c r="C127" s="43"/>
      <c r="D127" s="44"/>
    </row>
    <row r="128">
      <c r="A128" s="4"/>
      <c r="C128" s="43"/>
      <c r="D128" s="44"/>
    </row>
    <row r="129">
      <c r="A129" s="4"/>
      <c r="C129" s="43"/>
      <c r="D129" s="44"/>
    </row>
    <row r="130">
      <c r="A130" s="4"/>
      <c r="C130" s="43"/>
      <c r="D130" s="44"/>
    </row>
    <row r="131">
      <c r="A131" s="4"/>
      <c r="C131" s="43"/>
      <c r="D131" s="44"/>
    </row>
    <row r="132">
      <c r="A132" s="4"/>
      <c r="C132" s="43"/>
      <c r="D132" s="44"/>
    </row>
    <row r="133">
      <c r="A133" s="4"/>
      <c r="C133" s="43"/>
      <c r="D133" s="44"/>
    </row>
    <row r="134">
      <c r="A134" s="4"/>
      <c r="C134" s="43"/>
      <c r="D134" s="44"/>
    </row>
    <row r="135">
      <c r="A135" s="4"/>
      <c r="C135" s="43"/>
      <c r="D135" s="44"/>
    </row>
    <row r="136">
      <c r="A136" s="4"/>
      <c r="C136" s="43"/>
      <c r="D136" s="44"/>
    </row>
    <row r="137">
      <c r="A137" s="4"/>
      <c r="C137" s="43"/>
      <c r="D137" s="44"/>
    </row>
    <row r="138">
      <c r="A138" s="4"/>
      <c r="C138" s="43"/>
      <c r="D138" s="44"/>
    </row>
    <row r="139">
      <c r="A139" s="4"/>
      <c r="C139" s="43"/>
      <c r="D139" s="44"/>
    </row>
    <row r="140">
      <c r="A140" s="4"/>
      <c r="C140" s="43"/>
      <c r="D140" s="44"/>
    </row>
    <row r="141">
      <c r="A141" s="4"/>
      <c r="C141" s="43"/>
      <c r="D141" s="44"/>
    </row>
    <row r="142">
      <c r="A142" s="4"/>
      <c r="C142" s="43"/>
      <c r="D142" s="44"/>
    </row>
    <row r="143">
      <c r="A143" s="4"/>
      <c r="C143" s="43"/>
      <c r="D143" s="44"/>
    </row>
    <row r="144">
      <c r="A144" s="4"/>
      <c r="C144" s="43"/>
      <c r="D144" s="44"/>
    </row>
    <row r="145">
      <c r="A145" s="4"/>
      <c r="C145" s="43"/>
      <c r="D145" s="44"/>
    </row>
    <row r="146">
      <c r="A146" s="4"/>
      <c r="C146" s="43"/>
      <c r="D146" s="44"/>
    </row>
    <row r="147">
      <c r="A147" s="4"/>
      <c r="C147" s="43"/>
      <c r="D147" s="44"/>
    </row>
    <row r="148">
      <c r="A148" s="4"/>
      <c r="C148" s="43"/>
      <c r="D148" s="44"/>
    </row>
    <row r="149">
      <c r="A149" s="4"/>
      <c r="C149" s="43"/>
      <c r="D149" s="44"/>
    </row>
    <row r="150">
      <c r="A150" s="4"/>
      <c r="C150" s="43"/>
      <c r="D150" s="44"/>
    </row>
    <row r="151">
      <c r="A151" s="4"/>
      <c r="C151" s="43"/>
      <c r="D151" s="44"/>
    </row>
    <row r="152">
      <c r="A152" s="4"/>
      <c r="C152" s="43"/>
      <c r="D152" s="44"/>
    </row>
    <row r="153">
      <c r="A153" s="4"/>
      <c r="C153" s="43"/>
      <c r="D153" s="44"/>
    </row>
    <row r="154">
      <c r="A154" s="4"/>
      <c r="C154" s="43"/>
      <c r="D154" s="44"/>
    </row>
    <row r="155">
      <c r="A155" s="4"/>
      <c r="C155" s="43"/>
      <c r="D155" s="44"/>
    </row>
    <row r="156">
      <c r="A156" s="4"/>
      <c r="C156" s="43"/>
      <c r="D156" s="44"/>
    </row>
    <row r="157">
      <c r="A157" s="4"/>
      <c r="C157" s="43"/>
      <c r="D157" s="44"/>
    </row>
    <row r="158">
      <c r="A158" s="4"/>
      <c r="C158" s="43"/>
      <c r="D158" s="44"/>
    </row>
    <row r="159">
      <c r="A159" s="4"/>
      <c r="C159" s="43"/>
      <c r="D159" s="44"/>
    </row>
    <row r="160">
      <c r="A160" s="4"/>
      <c r="C160" s="43"/>
      <c r="D160" s="44"/>
    </row>
    <row r="161">
      <c r="A161" s="4"/>
      <c r="C161" s="43"/>
      <c r="D161" s="44"/>
    </row>
    <row r="162">
      <c r="A162" s="4"/>
      <c r="C162" s="43"/>
      <c r="D162" s="44"/>
    </row>
    <row r="163">
      <c r="A163" s="4"/>
      <c r="C163" s="43"/>
      <c r="D163" s="44"/>
    </row>
    <row r="164">
      <c r="A164" s="4"/>
      <c r="C164" s="43"/>
      <c r="D164" s="44"/>
    </row>
    <row r="165">
      <c r="A165" s="4"/>
      <c r="C165" s="43"/>
      <c r="D165" s="44"/>
    </row>
    <row r="166">
      <c r="A166" s="4"/>
      <c r="C166" s="43"/>
      <c r="D166" s="44"/>
    </row>
    <row r="167">
      <c r="A167" s="4"/>
      <c r="C167" s="43"/>
      <c r="D167" s="44"/>
    </row>
    <row r="168">
      <c r="A168" s="4"/>
      <c r="C168" s="43"/>
      <c r="D168" s="44"/>
    </row>
    <row r="169">
      <c r="A169" s="4"/>
      <c r="C169" s="43"/>
      <c r="D169" s="44"/>
    </row>
    <row r="170">
      <c r="A170" s="4"/>
      <c r="C170" s="43"/>
      <c r="D170" s="44"/>
    </row>
    <row r="171">
      <c r="A171" s="4"/>
      <c r="C171" s="43"/>
      <c r="D171" s="44"/>
    </row>
    <row r="172">
      <c r="A172" s="4"/>
      <c r="C172" s="43"/>
      <c r="D172" s="44"/>
    </row>
    <row r="173">
      <c r="A173" s="4"/>
      <c r="C173" s="43"/>
      <c r="D173" s="44"/>
    </row>
    <row r="174">
      <c r="A174" s="4"/>
      <c r="C174" s="43"/>
      <c r="D174" s="44"/>
    </row>
    <row r="175">
      <c r="A175" s="4"/>
      <c r="C175" s="43"/>
      <c r="D175" s="44"/>
    </row>
    <row r="176">
      <c r="A176" s="4"/>
      <c r="C176" s="43"/>
      <c r="D176" s="44"/>
    </row>
    <row r="177">
      <c r="A177" s="4"/>
      <c r="C177" s="43"/>
      <c r="D177" s="44"/>
    </row>
    <row r="178">
      <c r="A178" s="4"/>
      <c r="C178" s="43"/>
      <c r="D178" s="44"/>
    </row>
    <row r="179">
      <c r="A179" s="4"/>
      <c r="C179" s="43"/>
      <c r="D179" s="44"/>
    </row>
    <row r="180">
      <c r="A180" s="4"/>
      <c r="C180" s="43"/>
      <c r="D180" s="44"/>
    </row>
    <row r="181">
      <c r="A181" s="4"/>
      <c r="C181" s="43"/>
      <c r="D181" s="44"/>
    </row>
    <row r="182">
      <c r="A182" s="4"/>
      <c r="C182" s="43"/>
      <c r="D182" s="44"/>
    </row>
    <row r="183">
      <c r="A183" s="4"/>
      <c r="C183" s="43"/>
      <c r="D183" s="44"/>
    </row>
    <row r="184">
      <c r="A184" s="4"/>
      <c r="C184" s="43"/>
      <c r="D184" s="44"/>
    </row>
    <row r="185">
      <c r="A185" s="4"/>
      <c r="C185" s="43"/>
      <c r="D185" s="44"/>
    </row>
    <row r="186">
      <c r="A186" s="4"/>
      <c r="C186" s="43"/>
      <c r="D186" s="44"/>
    </row>
    <row r="187">
      <c r="A187" s="4"/>
      <c r="C187" s="43"/>
      <c r="D187" s="44"/>
    </row>
    <row r="188">
      <c r="A188" s="4"/>
      <c r="C188" s="43"/>
      <c r="D188" s="44"/>
    </row>
    <row r="189">
      <c r="A189" s="4"/>
      <c r="C189" s="43"/>
      <c r="D189" s="44"/>
    </row>
    <row r="190">
      <c r="A190" s="4"/>
      <c r="C190" s="43"/>
      <c r="D190" s="44"/>
    </row>
    <row r="191">
      <c r="A191" s="4"/>
      <c r="C191" s="43"/>
      <c r="D191" s="44"/>
    </row>
    <row r="192">
      <c r="A192" s="4"/>
      <c r="C192" s="43"/>
      <c r="D192" s="44"/>
    </row>
    <row r="193">
      <c r="A193" s="4"/>
      <c r="C193" s="43"/>
      <c r="D193" s="44"/>
    </row>
    <row r="194">
      <c r="A194" s="4"/>
      <c r="C194" s="43"/>
      <c r="D194" s="44"/>
    </row>
    <row r="195">
      <c r="A195" s="4"/>
      <c r="C195" s="43"/>
      <c r="D195" s="44"/>
    </row>
    <row r="196">
      <c r="A196" s="4"/>
      <c r="C196" s="43"/>
      <c r="D196" s="44"/>
    </row>
    <row r="197">
      <c r="A197" s="4"/>
      <c r="C197" s="43"/>
      <c r="D197" s="44"/>
    </row>
    <row r="198">
      <c r="A198" s="4"/>
      <c r="C198" s="43"/>
      <c r="D198" s="44"/>
    </row>
    <row r="199">
      <c r="A199" s="4"/>
      <c r="C199" s="43"/>
      <c r="D199" s="44"/>
    </row>
    <row r="200">
      <c r="A200" s="4"/>
      <c r="C200" s="43"/>
      <c r="D200" s="44"/>
    </row>
    <row r="201">
      <c r="A201" s="4"/>
      <c r="C201" s="43"/>
      <c r="D201" s="44"/>
    </row>
    <row r="202">
      <c r="A202" s="4"/>
      <c r="C202" s="43"/>
      <c r="D202" s="44"/>
    </row>
    <row r="203">
      <c r="A203" s="4"/>
      <c r="C203" s="43"/>
      <c r="D203" s="44"/>
    </row>
    <row r="204">
      <c r="A204" s="4"/>
      <c r="C204" s="43"/>
      <c r="D204" s="44"/>
    </row>
    <row r="205">
      <c r="A205" s="4"/>
      <c r="C205" s="43"/>
      <c r="D205" s="44"/>
    </row>
    <row r="206">
      <c r="A206" s="4"/>
      <c r="C206" s="43"/>
      <c r="D206" s="44"/>
    </row>
    <row r="207">
      <c r="A207" s="4"/>
      <c r="C207" s="43"/>
      <c r="D207" s="44"/>
    </row>
    <row r="208">
      <c r="A208" s="4"/>
      <c r="C208" s="43"/>
      <c r="D208" s="44"/>
    </row>
    <row r="209">
      <c r="A209" s="4"/>
      <c r="C209" s="43"/>
      <c r="D209" s="44"/>
    </row>
    <row r="210">
      <c r="A210" s="4"/>
      <c r="C210" s="43"/>
      <c r="D210" s="44"/>
    </row>
    <row r="211">
      <c r="A211" s="4"/>
      <c r="C211" s="43"/>
      <c r="D211" s="44"/>
    </row>
    <row r="212">
      <c r="A212" s="4"/>
      <c r="C212" s="43"/>
      <c r="D212" s="44"/>
    </row>
    <row r="213">
      <c r="A213" s="4"/>
      <c r="C213" s="43"/>
      <c r="D213" s="44"/>
    </row>
    <row r="214">
      <c r="A214" s="4"/>
      <c r="C214" s="43"/>
      <c r="D214" s="44"/>
    </row>
    <row r="215">
      <c r="A215" s="4"/>
      <c r="C215" s="43"/>
      <c r="D215" s="44"/>
    </row>
    <row r="216">
      <c r="A216" s="4"/>
      <c r="C216" s="43"/>
      <c r="D216" s="44"/>
    </row>
    <row r="217">
      <c r="A217" s="4"/>
      <c r="C217" s="43"/>
      <c r="D217" s="44"/>
    </row>
    <row r="218">
      <c r="A218" s="4"/>
      <c r="C218" s="43"/>
      <c r="D218" s="44"/>
    </row>
    <row r="219">
      <c r="A219" s="4"/>
      <c r="C219" s="43"/>
      <c r="D219" s="44"/>
    </row>
    <row r="220">
      <c r="A220" s="4"/>
      <c r="C220" s="43"/>
      <c r="D220" s="44"/>
    </row>
    <row r="221">
      <c r="A221" s="4"/>
      <c r="C221" s="43"/>
      <c r="D221" s="44"/>
    </row>
    <row r="222">
      <c r="A222" s="4"/>
      <c r="C222" s="43"/>
      <c r="D222" s="44"/>
    </row>
    <row r="223">
      <c r="A223" s="4"/>
      <c r="C223" s="43"/>
      <c r="D223" s="44"/>
    </row>
    <row r="224">
      <c r="A224" s="4"/>
      <c r="C224" s="43"/>
      <c r="D224" s="44"/>
    </row>
    <row r="225">
      <c r="A225" s="4"/>
      <c r="C225" s="43"/>
      <c r="D225" s="44"/>
    </row>
    <row r="226">
      <c r="A226" s="4"/>
      <c r="C226" s="43"/>
      <c r="D226" s="44"/>
    </row>
    <row r="227">
      <c r="A227" s="4"/>
      <c r="C227" s="43"/>
      <c r="D227" s="44"/>
    </row>
    <row r="228">
      <c r="A228" s="4"/>
      <c r="C228" s="43"/>
      <c r="D228" s="44"/>
    </row>
    <row r="229">
      <c r="A229" s="4"/>
      <c r="C229" s="43"/>
      <c r="D229" s="44"/>
    </row>
    <row r="230">
      <c r="A230" s="4"/>
      <c r="C230" s="43"/>
      <c r="D230" s="44"/>
    </row>
    <row r="231">
      <c r="A231" s="4"/>
      <c r="C231" s="43"/>
      <c r="D231" s="44"/>
    </row>
    <row r="232">
      <c r="A232" s="4"/>
      <c r="C232" s="43"/>
      <c r="D232" s="44"/>
    </row>
    <row r="233">
      <c r="A233" s="4"/>
      <c r="C233" s="43"/>
      <c r="D233" s="44"/>
    </row>
    <row r="234">
      <c r="A234" s="4"/>
      <c r="C234" s="43"/>
      <c r="D234" s="44"/>
    </row>
    <row r="235">
      <c r="A235" s="4"/>
      <c r="C235" s="43"/>
      <c r="D235" s="44"/>
    </row>
    <row r="236">
      <c r="A236" s="4"/>
      <c r="C236" s="43"/>
      <c r="D236" s="44"/>
    </row>
    <row r="237">
      <c r="A237" s="4"/>
      <c r="C237" s="43"/>
      <c r="D237" s="44"/>
    </row>
    <row r="238">
      <c r="A238" s="4"/>
      <c r="C238" s="43"/>
      <c r="D238" s="44"/>
    </row>
    <row r="239">
      <c r="A239" s="4"/>
      <c r="C239" s="43"/>
      <c r="D239" s="44"/>
    </row>
    <row r="240">
      <c r="A240" s="4"/>
      <c r="C240" s="43"/>
      <c r="D240" s="44"/>
    </row>
    <row r="241">
      <c r="A241" s="4"/>
      <c r="C241" s="43"/>
      <c r="D241" s="44"/>
    </row>
    <row r="242">
      <c r="A242" s="4"/>
      <c r="C242" s="43"/>
      <c r="D242" s="44"/>
    </row>
    <row r="243">
      <c r="A243" s="4"/>
      <c r="C243" s="43"/>
      <c r="D243" s="44"/>
    </row>
    <row r="244">
      <c r="A244" s="4"/>
      <c r="C244" s="43"/>
      <c r="D244" s="44"/>
    </row>
    <row r="245">
      <c r="A245" s="4"/>
      <c r="C245" s="43"/>
      <c r="D245" s="44"/>
    </row>
    <row r="246">
      <c r="A246" s="4"/>
      <c r="C246" s="43"/>
      <c r="D246" s="44"/>
    </row>
    <row r="247">
      <c r="A247" s="4"/>
      <c r="C247" s="43"/>
      <c r="D247" s="44"/>
    </row>
    <row r="248">
      <c r="A248" s="4"/>
      <c r="C248" s="43"/>
      <c r="D248" s="44"/>
    </row>
    <row r="249">
      <c r="A249" s="4"/>
      <c r="C249" s="43"/>
      <c r="D249" s="44"/>
    </row>
    <row r="250">
      <c r="A250" s="4"/>
      <c r="C250" s="43"/>
      <c r="D250" s="44"/>
    </row>
    <row r="251">
      <c r="A251" s="4"/>
      <c r="C251" s="43"/>
      <c r="D251" s="44"/>
    </row>
    <row r="252">
      <c r="A252" s="4"/>
      <c r="C252" s="43"/>
      <c r="D252" s="44"/>
    </row>
    <row r="253">
      <c r="A253" s="4"/>
      <c r="C253" s="43"/>
      <c r="D253" s="44"/>
    </row>
    <row r="254">
      <c r="A254" s="4"/>
      <c r="C254" s="43"/>
      <c r="D254" s="44"/>
    </row>
    <row r="255">
      <c r="A255" s="4"/>
      <c r="C255" s="43"/>
      <c r="D255" s="44"/>
    </row>
    <row r="256">
      <c r="A256" s="4"/>
      <c r="C256" s="43"/>
      <c r="D256" s="44"/>
    </row>
    <row r="257">
      <c r="A257" s="4"/>
      <c r="C257" s="43"/>
      <c r="D257" s="44"/>
    </row>
    <row r="258">
      <c r="A258" s="4"/>
      <c r="C258" s="43"/>
      <c r="D258" s="44"/>
    </row>
    <row r="259">
      <c r="A259" s="4"/>
      <c r="C259" s="43"/>
      <c r="D259" s="44"/>
    </row>
    <row r="260">
      <c r="A260" s="4"/>
      <c r="C260" s="43"/>
      <c r="D260" s="44"/>
    </row>
    <row r="261">
      <c r="A261" s="4"/>
      <c r="C261" s="43"/>
      <c r="D261" s="44"/>
    </row>
    <row r="262">
      <c r="A262" s="4"/>
      <c r="C262" s="43"/>
      <c r="D262" s="44"/>
    </row>
    <row r="263">
      <c r="A263" s="4"/>
      <c r="C263" s="43"/>
      <c r="D263" s="44"/>
    </row>
    <row r="264">
      <c r="A264" s="4"/>
      <c r="C264" s="43"/>
      <c r="D264" s="44"/>
    </row>
    <row r="265">
      <c r="A265" s="4"/>
      <c r="C265" s="43"/>
      <c r="D265" s="44"/>
    </row>
    <row r="266">
      <c r="A266" s="4"/>
      <c r="C266" s="43"/>
      <c r="D266" s="44"/>
    </row>
    <row r="267">
      <c r="A267" s="4"/>
      <c r="C267" s="43"/>
      <c r="D267" s="44"/>
    </row>
    <row r="268">
      <c r="A268" s="4"/>
      <c r="C268" s="43"/>
      <c r="D268" s="44"/>
    </row>
    <row r="269">
      <c r="A269" s="4"/>
      <c r="C269" s="43"/>
      <c r="D269" s="44"/>
    </row>
    <row r="270">
      <c r="A270" s="4"/>
      <c r="C270" s="43"/>
      <c r="D270" s="44"/>
    </row>
    <row r="271">
      <c r="A271" s="4"/>
      <c r="C271" s="43"/>
      <c r="D271" s="44"/>
    </row>
    <row r="272">
      <c r="A272" s="4"/>
      <c r="C272" s="43"/>
      <c r="D272" s="44"/>
    </row>
    <row r="273">
      <c r="A273" s="4"/>
      <c r="C273" s="43"/>
      <c r="D273" s="44"/>
    </row>
    <row r="274">
      <c r="A274" s="4"/>
      <c r="C274" s="43"/>
      <c r="D274" s="44"/>
    </row>
    <row r="275">
      <c r="A275" s="4"/>
      <c r="C275" s="43"/>
      <c r="D275" s="44"/>
    </row>
    <row r="276">
      <c r="A276" s="4"/>
      <c r="C276" s="43"/>
      <c r="D276" s="44"/>
    </row>
    <row r="277">
      <c r="A277" s="4"/>
      <c r="C277" s="43"/>
      <c r="D277" s="44"/>
    </row>
    <row r="278">
      <c r="A278" s="4"/>
      <c r="C278" s="43"/>
      <c r="D278" s="44"/>
    </row>
    <row r="279">
      <c r="A279" s="4"/>
      <c r="C279" s="43"/>
      <c r="D279" s="44"/>
    </row>
    <row r="280">
      <c r="A280" s="4"/>
      <c r="C280" s="43"/>
      <c r="D280" s="44"/>
    </row>
    <row r="281">
      <c r="A281" s="4"/>
      <c r="C281" s="43"/>
      <c r="D281" s="44"/>
    </row>
    <row r="282">
      <c r="A282" s="4"/>
      <c r="C282" s="43"/>
      <c r="D282" s="44"/>
    </row>
    <row r="283">
      <c r="A283" s="4"/>
      <c r="C283" s="43"/>
      <c r="D283" s="44"/>
    </row>
    <row r="284">
      <c r="A284" s="4"/>
      <c r="C284" s="43"/>
      <c r="D284" s="44"/>
    </row>
    <row r="285">
      <c r="A285" s="4"/>
      <c r="C285" s="43"/>
      <c r="D285" s="44"/>
    </row>
    <row r="286">
      <c r="A286" s="4"/>
      <c r="C286" s="43"/>
      <c r="D286" s="44"/>
    </row>
    <row r="287">
      <c r="A287" s="4"/>
      <c r="C287" s="43"/>
      <c r="D287" s="44"/>
    </row>
    <row r="288">
      <c r="A288" s="4"/>
      <c r="C288" s="43"/>
      <c r="D288" s="44"/>
    </row>
    <row r="289">
      <c r="A289" s="4"/>
      <c r="C289" s="43"/>
      <c r="D289" s="44"/>
    </row>
    <row r="290">
      <c r="A290" s="4"/>
      <c r="C290" s="43"/>
      <c r="D290" s="44"/>
    </row>
    <row r="291">
      <c r="A291" s="4"/>
      <c r="C291" s="43"/>
      <c r="D291" s="44"/>
    </row>
    <row r="292">
      <c r="A292" s="4"/>
      <c r="C292" s="43"/>
      <c r="D292" s="44"/>
    </row>
    <row r="293">
      <c r="A293" s="4"/>
      <c r="C293" s="43"/>
      <c r="D293" s="44"/>
    </row>
    <row r="294">
      <c r="A294" s="4"/>
      <c r="C294" s="43"/>
      <c r="D294" s="44"/>
    </row>
    <row r="295">
      <c r="A295" s="4"/>
      <c r="C295" s="43"/>
      <c r="D295" s="44"/>
    </row>
    <row r="296">
      <c r="A296" s="4"/>
      <c r="C296" s="43"/>
      <c r="D296" s="44"/>
    </row>
    <row r="297">
      <c r="A297" s="4"/>
      <c r="C297" s="43"/>
      <c r="D297" s="44"/>
    </row>
    <row r="298">
      <c r="A298" s="4"/>
      <c r="C298" s="43"/>
      <c r="D298" s="44"/>
    </row>
    <row r="299">
      <c r="A299" s="4"/>
      <c r="C299" s="43"/>
      <c r="D299" s="44"/>
    </row>
    <row r="300">
      <c r="A300" s="4"/>
      <c r="C300" s="43"/>
      <c r="D300" s="44"/>
    </row>
    <row r="301">
      <c r="A301" s="4"/>
      <c r="C301" s="43"/>
      <c r="D301" s="44"/>
    </row>
    <row r="302">
      <c r="A302" s="4"/>
      <c r="C302" s="43"/>
      <c r="D302" s="44"/>
    </row>
    <row r="303">
      <c r="A303" s="4"/>
      <c r="C303" s="43"/>
      <c r="D303" s="44"/>
    </row>
    <row r="304">
      <c r="A304" s="4"/>
      <c r="C304" s="43"/>
      <c r="D304" s="44"/>
    </row>
    <row r="305">
      <c r="A305" s="4"/>
      <c r="C305" s="43"/>
      <c r="D305" s="44"/>
    </row>
    <row r="306">
      <c r="A306" s="4"/>
      <c r="C306" s="43"/>
      <c r="D306" s="44"/>
    </row>
    <row r="307">
      <c r="A307" s="4"/>
      <c r="C307" s="43"/>
      <c r="D307" s="44"/>
    </row>
    <row r="308">
      <c r="A308" s="4"/>
      <c r="C308" s="43"/>
      <c r="D308" s="44"/>
    </row>
    <row r="309">
      <c r="A309" s="4"/>
      <c r="C309" s="43"/>
      <c r="D309" s="44"/>
    </row>
    <row r="310">
      <c r="A310" s="4"/>
      <c r="C310" s="43"/>
      <c r="D310" s="44"/>
    </row>
    <row r="311">
      <c r="A311" s="4"/>
      <c r="C311" s="43"/>
      <c r="D311" s="44"/>
    </row>
    <row r="312">
      <c r="A312" s="4"/>
      <c r="C312" s="43"/>
      <c r="D312" s="44"/>
    </row>
    <row r="313">
      <c r="A313" s="4"/>
      <c r="C313" s="43"/>
      <c r="D313" s="44"/>
    </row>
    <row r="314">
      <c r="A314" s="4"/>
      <c r="C314" s="43"/>
      <c r="D314" s="44"/>
    </row>
    <row r="315">
      <c r="A315" s="4"/>
      <c r="C315" s="43"/>
      <c r="D315" s="44"/>
    </row>
    <row r="316">
      <c r="A316" s="4"/>
      <c r="C316" s="43"/>
      <c r="D316" s="44"/>
    </row>
    <row r="317">
      <c r="A317" s="4"/>
      <c r="C317" s="43"/>
      <c r="D317" s="44"/>
    </row>
    <row r="318">
      <c r="A318" s="4"/>
      <c r="C318" s="43"/>
      <c r="D318" s="44"/>
    </row>
    <row r="319">
      <c r="A319" s="4"/>
      <c r="C319" s="43"/>
      <c r="D319" s="44"/>
    </row>
    <row r="320">
      <c r="A320" s="4"/>
      <c r="C320" s="43"/>
      <c r="D320" s="44"/>
    </row>
    <row r="321">
      <c r="A321" s="4"/>
      <c r="C321" s="43"/>
      <c r="D321" s="44"/>
    </row>
    <row r="322">
      <c r="A322" s="4"/>
      <c r="C322" s="43"/>
      <c r="D322" s="44"/>
    </row>
    <row r="323">
      <c r="A323" s="4"/>
      <c r="C323" s="43"/>
      <c r="D323" s="44"/>
    </row>
    <row r="324">
      <c r="A324" s="4"/>
      <c r="C324" s="43"/>
      <c r="D324" s="44"/>
    </row>
    <row r="325">
      <c r="A325" s="4"/>
      <c r="C325" s="43"/>
      <c r="D325" s="44"/>
    </row>
    <row r="326">
      <c r="A326" s="4"/>
      <c r="C326" s="43"/>
      <c r="D326" s="44"/>
    </row>
    <row r="327">
      <c r="A327" s="4"/>
      <c r="C327" s="43"/>
      <c r="D327" s="44"/>
    </row>
    <row r="328">
      <c r="A328" s="4"/>
      <c r="C328" s="43"/>
      <c r="D328" s="44"/>
    </row>
    <row r="329">
      <c r="A329" s="4"/>
      <c r="C329" s="43"/>
      <c r="D329" s="44"/>
    </row>
    <row r="330">
      <c r="A330" s="4"/>
      <c r="C330" s="43"/>
      <c r="D330" s="44"/>
    </row>
    <row r="331">
      <c r="A331" s="4"/>
      <c r="C331" s="43"/>
      <c r="D331" s="44"/>
    </row>
    <row r="332">
      <c r="A332" s="4"/>
      <c r="C332" s="43"/>
      <c r="D332" s="44"/>
    </row>
    <row r="333">
      <c r="A333" s="4"/>
      <c r="C333" s="43"/>
      <c r="D333" s="44"/>
    </row>
    <row r="334">
      <c r="A334" s="4"/>
      <c r="C334" s="43"/>
      <c r="D334" s="44"/>
    </row>
    <row r="335">
      <c r="A335" s="4"/>
      <c r="C335" s="43"/>
      <c r="D335" s="44"/>
    </row>
    <row r="336">
      <c r="A336" s="4"/>
      <c r="C336" s="43"/>
      <c r="D336" s="44"/>
    </row>
    <row r="337">
      <c r="A337" s="4"/>
      <c r="C337" s="43"/>
      <c r="D337" s="44"/>
    </row>
    <row r="338">
      <c r="A338" s="4"/>
      <c r="C338" s="43"/>
      <c r="D338" s="44"/>
    </row>
    <row r="339">
      <c r="A339" s="4"/>
      <c r="C339" s="43"/>
      <c r="D339" s="44"/>
    </row>
    <row r="340">
      <c r="A340" s="4"/>
      <c r="C340" s="43"/>
      <c r="D340" s="44"/>
    </row>
    <row r="341">
      <c r="A341" s="4"/>
      <c r="C341" s="43"/>
      <c r="D341" s="44"/>
    </row>
    <row r="342">
      <c r="A342" s="4"/>
      <c r="C342" s="43"/>
      <c r="D342" s="44"/>
    </row>
    <row r="343">
      <c r="A343" s="4"/>
      <c r="C343" s="43"/>
      <c r="D343" s="44"/>
    </row>
    <row r="344">
      <c r="A344" s="4"/>
      <c r="C344" s="43"/>
      <c r="D344" s="44"/>
    </row>
    <row r="345">
      <c r="A345" s="4"/>
      <c r="C345" s="43"/>
      <c r="D345" s="44"/>
    </row>
    <row r="346">
      <c r="A346" s="4"/>
      <c r="C346" s="43"/>
      <c r="D346" s="44"/>
    </row>
    <row r="347">
      <c r="A347" s="4"/>
      <c r="C347" s="43"/>
      <c r="D347" s="44"/>
    </row>
    <row r="348">
      <c r="A348" s="4"/>
      <c r="C348" s="43"/>
      <c r="D348" s="44"/>
    </row>
    <row r="349">
      <c r="A349" s="4"/>
      <c r="C349" s="43"/>
      <c r="D349" s="44"/>
    </row>
    <row r="350">
      <c r="A350" s="4"/>
      <c r="C350" s="43"/>
      <c r="D350" s="44"/>
    </row>
    <row r="351">
      <c r="A351" s="4"/>
      <c r="C351" s="43"/>
      <c r="D351" s="44"/>
    </row>
    <row r="352">
      <c r="A352" s="4"/>
      <c r="C352" s="43"/>
      <c r="D352" s="44"/>
    </row>
    <row r="353">
      <c r="A353" s="4"/>
      <c r="C353" s="43"/>
      <c r="D353" s="44"/>
    </row>
    <row r="354">
      <c r="A354" s="4"/>
      <c r="C354" s="43"/>
      <c r="D354" s="44"/>
    </row>
    <row r="355">
      <c r="A355" s="4"/>
      <c r="C355" s="43"/>
      <c r="D355" s="44"/>
    </row>
    <row r="356">
      <c r="A356" s="4"/>
      <c r="C356" s="43"/>
      <c r="D356" s="44"/>
    </row>
    <row r="357">
      <c r="A357" s="4"/>
      <c r="C357" s="43"/>
      <c r="D357" s="44"/>
    </row>
    <row r="358">
      <c r="A358" s="4"/>
      <c r="C358" s="43"/>
      <c r="D358" s="44"/>
    </row>
    <row r="359">
      <c r="A359" s="4"/>
      <c r="C359" s="43"/>
      <c r="D359" s="44"/>
    </row>
    <row r="360">
      <c r="A360" s="4"/>
      <c r="C360" s="43"/>
      <c r="D360" s="44"/>
    </row>
    <row r="361">
      <c r="A361" s="4"/>
      <c r="C361" s="43"/>
      <c r="D361" s="44"/>
    </row>
    <row r="362">
      <c r="A362" s="4"/>
      <c r="C362" s="43"/>
      <c r="D362" s="44"/>
    </row>
    <row r="363">
      <c r="A363" s="4"/>
      <c r="C363" s="43"/>
      <c r="D363" s="44"/>
    </row>
    <row r="364">
      <c r="A364" s="4"/>
      <c r="C364" s="43"/>
      <c r="D364" s="44"/>
    </row>
    <row r="365">
      <c r="A365" s="4"/>
      <c r="C365" s="43"/>
      <c r="D365" s="44"/>
    </row>
    <row r="366">
      <c r="A366" s="4"/>
      <c r="C366" s="43"/>
      <c r="D366" s="44"/>
    </row>
    <row r="367">
      <c r="A367" s="4"/>
      <c r="C367" s="43"/>
      <c r="D367" s="44"/>
    </row>
    <row r="368">
      <c r="A368" s="4"/>
      <c r="C368" s="43"/>
      <c r="D368" s="44"/>
    </row>
    <row r="369">
      <c r="A369" s="4"/>
      <c r="C369" s="43"/>
      <c r="D369" s="44"/>
    </row>
    <row r="370">
      <c r="A370" s="4"/>
      <c r="C370" s="43"/>
      <c r="D370" s="44"/>
    </row>
    <row r="371">
      <c r="A371" s="4"/>
      <c r="C371" s="43"/>
      <c r="D371" s="44"/>
    </row>
    <row r="372">
      <c r="A372" s="4"/>
      <c r="C372" s="43"/>
      <c r="D372" s="44"/>
    </row>
    <row r="373">
      <c r="A373" s="4"/>
      <c r="C373" s="43"/>
      <c r="D373" s="44"/>
    </row>
    <row r="374">
      <c r="A374" s="4"/>
      <c r="C374" s="43"/>
      <c r="D374" s="44"/>
    </row>
    <row r="375">
      <c r="A375" s="4"/>
      <c r="C375" s="43"/>
      <c r="D375" s="44"/>
    </row>
    <row r="376">
      <c r="A376" s="4"/>
      <c r="C376" s="43"/>
      <c r="D376" s="44"/>
    </row>
    <row r="377">
      <c r="A377" s="4"/>
      <c r="C377" s="43"/>
      <c r="D377" s="44"/>
    </row>
    <row r="378">
      <c r="A378" s="4"/>
      <c r="C378" s="43"/>
      <c r="D378" s="44"/>
    </row>
    <row r="379">
      <c r="A379" s="4"/>
      <c r="C379" s="43"/>
      <c r="D379" s="44"/>
    </row>
    <row r="380">
      <c r="A380" s="4"/>
      <c r="C380" s="43"/>
      <c r="D380" s="44"/>
    </row>
    <row r="381">
      <c r="A381" s="4"/>
      <c r="C381" s="43"/>
      <c r="D381" s="44"/>
    </row>
    <row r="382">
      <c r="A382" s="4"/>
      <c r="C382" s="43"/>
      <c r="D382" s="44"/>
    </row>
    <row r="383">
      <c r="A383" s="4"/>
      <c r="C383" s="43"/>
      <c r="D383" s="44"/>
    </row>
    <row r="384">
      <c r="A384" s="4"/>
      <c r="C384" s="43"/>
      <c r="D384" s="44"/>
    </row>
    <row r="385">
      <c r="A385" s="4"/>
      <c r="C385" s="43"/>
      <c r="D385" s="44"/>
    </row>
    <row r="386">
      <c r="A386" s="4"/>
      <c r="C386" s="43"/>
      <c r="D386" s="44"/>
    </row>
    <row r="387">
      <c r="A387" s="4"/>
      <c r="C387" s="43"/>
      <c r="D387" s="44"/>
    </row>
    <row r="388">
      <c r="A388" s="4"/>
      <c r="C388" s="43"/>
      <c r="D388" s="44"/>
    </row>
    <row r="389">
      <c r="A389" s="4"/>
      <c r="C389" s="43"/>
      <c r="D389" s="44"/>
    </row>
    <row r="390">
      <c r="A390" s="4"/>
      <c r="C390" s="43"/>
      <c r="D390" s="44"/>
    </row>
    <row r="391">
      <c r="A391" s="4"/>
      <c r="C391" s="43"/>
      <c r="D391" s="44"/>
    </row>
    <row r="392">
      <c r="A392" s="4"/>
      <c r="C392" s="43"/>
      <c r="D392" s="44"/>
    </row>
    <row r="393">
      <c r="A393" s="4"/>
      <c r="C393" s="43"/>
      <c r="D393" s="44"/>
    </row>
    <row r="394">
      <c r="A394" s="4"/>
      <c r="C394" s="43"/>
      <c r="D394" s="44"/>
    </row>
    <row r="395">
      <c r="A395" s="4"/>
      <c r="C395" s="43"/>
      <c r="D395" s="44"/>
    </row>
    <row r="396">
      <c r="A396" s="4"/>
      <c r="C396" s="43"/>
      <c r="D396" s="44"/>
    </row>
    <row r="397">
      <c r="A397" s="4"/>
      <c r="C397" s="43"/>
      <c r="D397" s="44"/>
    </row>
    <row r="398">
      <c r="A398" s="4"/>
      <c r="C398" s="43"/>
      <c r="D398" s="44"/>
    </row>
    <row r="399">
      <c r="A399" s="4"/>
      <c r="C399" s="43"/>
      <c r="D399" s="44"/>
    </row>
    <row r="400">
      <c r="A400" s="4"/>
      <c r="C400" s="43"/>
      <c r="D400" s="44"/>
    </row>
    <row r="401">
      <c r="A401" s="4"/>
      <c r="C401" s="43"/>
      <c r="D401" s="44"/>
    </row>
    <row r="402">
      <c r="A402" s="4"/>
      <c r="C402" s="43"/>
      <c r="D402" s="44"/>
    </row>
    <row r="403">
      <c r="A403" s="4"/>
      <c r="C403" s="43"/>
      <c r="D403" s="44"/>
    </row>
    <row r="404">
      <c r="A404" s="4"/>
      <c r="C404" s="43"/>
      <c r="D404" s="44"/>
    </row>
    <row r="405">
      <c r="A405" s="4"/>
      <c r="C405" s="43"/>
      <c r="D405" s="44"/>
    </row>
    <row r="406">
      <c r="A406" s="4"/>
      <c r="C406" s="43"/>
      <c r="D406" s="44"/>
    </row>
    <row r="407">
      <c r="A407" s="4"/>
      <c r="C407" s="43"/>
      <c r="D407" s="44"/>
    </row>
    <row r="408">
      <c r="A408" s="4"/>
      <c r="C408" s="43"/>
      <c r="D408" s="44"/>
    </row>
    <row r="409">
      <c r="A409" s="4"/>
      <c r="C409" s="43"/>
      <c r="D409" s="44"/>
    </row>
    <row r="410">
      <c r="A410" s="4"/>
      <c r="C410" s="43"/>
      <c r="D410" s="44"/>
    </row>
    <row r="411">
      <c r="A411" s="4"/>
      <c r="C411" s="43"/>
      <c r="D411" s="44"/>
    </row>
    <row r="412">
      <c r="A412" s="4"/>
      <c r="C412" s="43"/>
      <c r="D412" s="44"/>
    </row>
    <row r="413">
      <c r="A413" s="4"/>
      <c r="C413" s="43"/>
      <c r="D413" s="44"/>
    </row>
    <row r="414">
      <c r="A414" s="4"/>
      <c r="C414" s="43"/>
      <c r="D414" s="44"/>
    </row>
    <row r="415">
      <c r="A415" s="4"/>
      <c r="C415" s="43"/>
      <c r="D415" s="44"/>
    </row>
    <row r="416">
      <c r="A416" s="4"/>
      <c r="C416" s="43"/>
      <c r="D416" s="44"/>
    </row>
    <row r="417">
      <c r="A417" s="4"/>
      <c r="C417" s="43"/>
      <c r="D417" s="44"/>
    </row>
    <row r="418">
      <c r="A418" s="4"/>
      <c r="C418" s="43"/>
      <c r="D418" s="44"/>
    </row>
    <row r="419">
      <c r="A419" s="4"/>
      <c r="C419" s="43"/>
      <c r="D419" s="44"/>
    </row>
    <row r="420">
      <c r="A420" s="4"/>
      <c r="C420" s="43"/>
      <c r="D420" s="44"/>
    </row>
    <row r="421">
      <c r="A421" s="4"/>
      <c r="C421" s="43"/>
      <c r="D421" s="44"/>
    </row>
    <row r="422">
      <c r="A422" s="4"/>
      <c r="C422" s="43"/>
      <c r="D422" s="44"/>
    </row>
    <row r="423">
      <c r="A423" s="4"/>
      <c r="C423" s="43"/>
      <c r="D423" s="44"/>
    </row>
    <row r="424">
      <c r="A424" s="4"/>
      <c r="C424" s="43"/>
      <c r="D424" s="44"/>
    </row>
    <row r="425">
      <c r="A425" s="4"/>
      <c r="C425" s="43"/>
      <c r="D425" s="44"/>
    </row>
    <row r="426">
      <c r="A426" s="4"/>
      <c r="C426" s="43"/>
      <c r="D426" s="44"/>
    </row>
    <row r="427">
      <c r="A427" s="4"/>
      <c r="C427" s="43"/>
      <c r="D427" s="44"/>
    </row>
    <row r="428">
      <c r="A428" s="4"/>
      <c r="C428" s="43"/>
      <c r="D428" s="44"/>
    </row>
    <row r="429">
      <c r="A429" s="4"/>
      <c r="C429" s="43"/>
      <c r="D429" s="44"/>
    </row>
    <row r="430">
      <c r="A430" s="4"/>
      <c r="C430" s="43"/>
      <c r="D430" s="44"/>
    </row>
    <row r="431">
      <c r="A431" s="4"/>
      <c r="C431" s="43"/>
      <c r="D431" s="44"/>
    </row>
    <row r="432">
      <c r="A432" s="4"/>
      <c r="C432" s="43"/>
      <c r="D432" s="44"/>
    </row>
    <row r="433">
      <c r="A433" s="4"/>
      <c r="C433" s="43"/>
      <c r="D433" s="44"/>
    </row>
    <row r="434">
      <c r="A434" s="4"/>
      <c r="C434" s="43"/>
      <c r="D434" s="44"/>
    </row>
    <row r="435">
      <c r="A435" s="4"/>
      <c r="C435" s="43"/>
      <c r="D435" s="44"/>
    </row>
    <row r="436">
      <c r="A436" s="4"/>
      <c r="C436" s="43"/>
      <c r="D436" s="44"/>
    </row>
    <row r="437">
      <c r="A437" s="4"/>
      <c r="C437" s="43"/>
      <c r="D437" s="44"/>
    </row>
    <row r="438">
      <c r="A438" s="4"/>
      <c r="C438" s="43"/>
      <c r="D438" s="44"/>
    </row>
    <row r="439">
      <c r="A439" s="4"/>
      <c r="C439" s="43"/>
      <c r="D439" s="44"/>
    </row>
    <row r="440">
      <c r="A440" s="4"/>
      <c r="C440" s="43"/>
      <c r="D440" s="44"/>
    </row>
    <row r="441">
      <c r="A441" s="4"/>
      <c r="C441" s="43"/>
      <c r="D441" s="44"/>
    </row>
    <row r="442">
      <c r="A442" s="4"/>
      <c r="C442" s="43"/>
      <c r="D442" s="44"/>
    </row>
    <row r="443">
      <c r="A443" s="4"/>
      <c r="C443" s="43"/>
      <c r="D443" s="44"/>
    </row>
    <row r="444">
      <c r="A444" s="4"/>
      <c r="C444" s="43"/>
      <c r="D444" s="44"/>
    </row>
    <row r="445">
      <c r="A445" s="4"/>
      <c r="C445" s="43"/>
      <c r="D445" s="44"/>
    </row>
    <row r="446">
      <c r="A446" s="4"/>
      <c r="C446" s="43"/>
      <c r="D446" s="44"/>
    </row>
    <row r="447">
      <c r="A447" s="4"/>
      <c r="C447" s="43"/>
      <c r="D447" s="44"/>
    </row>
    <row r="448">
      <c r="A448" s="4"/>
      <c r="C448" s="43"/>
      <c r="D448" s="44"/>
    </row>
    <row r="449">
      <c r="A449" s="4"/>
      <c r="C449" s="43"/>
      <c r="D449" s="44"/>
    </row>
    <row r="450">
      <c r="A450" s="4"/>
      <c r="C450" s="43"/>
      <c r="D450" s="44"/>
    </row>
    <row r="451">
      <c r="A451" s="4"/>
      <c r="C451" s="43"/>
      <c r="D451" s="44"/>
    </row>
    <row r="452">
      <c r="A452" s="4"/>
      <c r="C452" s="43"/>
      <c r="D452" s="44"/>
    </row>
    <row r="453">
      <c r="A453" s="4"/>
      <c r="C453" s="43"/>
      <c r="D453" s="44"/>
    </row>
    <row r="454">
      <c r="A454" s="4"/>
      <c r="C454" s="43"/>
      <c r="D454" s="44"/>
    </row>
    <row r="455">
      <c r="A455" s="4"/>
      <c r="C455" s="43"/>
      <c r="D455" s="44"/>
    </row>
    <row r="456">
      <c r="A456" s="4"/>
      <c r="C456" s="43"/>
      <c r="D456" s="44"/>
    </row>
    <row r="457">
      <c r="A457" s="4"/>
      <c r="C457" s="43"/>
      <c r="D457" s="44"/>
    </row>
    <row r="458">
      <c r="A458" s="4"/>
      <c r="C458" s="43"/>
      <c r="D458" s="44"/>
    </row>
    <row r="459">
      <c r="A459" s="4"/>
      <c r="C459" s="43"/>
      <c r="D459" s="44"/>
    </row>
    <row r="460">
      <c r="A460" s="4"/>
      <c r="C460" s="43"/>
      <c r="D460" s="44"/>
    </row>
    <row r="461">
      <c r="A461" s="4"/>
      <c r="C461" s="43"/>
      <c r="D461" s="44"/>
    </row>
    <row r="462">
      <c r="A462" s="4"/>
      <c r="C462" s="43"/>
      <c r="D462" s="44"/>
    </row>
    <row r="463">
      <c r="A463" s="4"/>
      <c r="C463" s="43"/>
      <c r="D463" s="44"/>
    </row>
    <row r="464">
      <c r="A464" s="4"/>
      <c r="C464" s="43"/>
      <c r="D464" s="44"/>
    </row>
    <row r="465">
      <c r="A465" s="4"/>
      <c r="C465" s="43"/>
      <c r="D465" s="44"/>
    </row>
    <row r="466">
      <c r="A466" s="4"/>
      <c r="C466" s="43"/>
      <c r="D466" s="44"/>
    </row>
    <row r="467">
      <c r="A467" s="4"/>
      <c r="C467" s="43"/>
      <c r="D467" s="44"/>
    </row>
    <row r="468">
      <c r="A468" s="4"/>
      <c r="C468" s="43"/>
      <c r="D468" s="44"/>
    </row>
    <row r="469">
      <c r="A469" s="4"/>
      <c r="C469" s="43"/>
      <c r="D469" s="44"/>
    </row>
    <row r="470">
      <c r="A470" s="4"/>
      <c r="C470" s="43"/>
      <c r="D470" s="44"/>
    </row>
    <row r="471">
      <c r="A471" s="4"/>
      <c r="C471" s="43"/>
      <c r="D471" s="44"/>
    </row>
    <row r="472">
      <c r="A472" s="4"/>
      <c r="C472" s="43"/>
      <c r="D472" s="44"/>
    </row>
    <row r="473">
      <c r="A473" s="4"/>
      <c r="C473" s="43"/>
      <c r="D473" s="44"/>
    </row>
    <row r="474">
      <c r="A474" s="4"/>
      <c r="C474" s="43"/>
      <c r="D474" s="44"/>
    </row>
    <row r="475">
      <c r="A475" s="4"/>
      <c r="C475" s="43"/>
      <c r="D475" s="44"/>
    </row>
    <row r="476">
      <c r="A476" s="4"/>
      <c r="C476" s="43"/>
      <c r="D476" s="44"/>
    </row>
    <row r="477">
      <c r="A477" s="4"/>
      <c r="C477" s="43"/>
      <c r="D477" s="44"/>
    </row>
    <row r="478">
      <c r="A478" s="4"/>
      <c r="C478" s="43"/>
      <c r="D478" s="44"/>
    </row>
    <row r="479">
      <c r="A479" s="4"/>
      <c r="C479" s="43"/>
      <c r="D479" s="44"/>
    </row>
    <row r="480">
      <c r="A480" s="4"/>
      <c r="C480" s="43"/>
      <c r="D480" s="44"/>
    </row>
    <row r="481">
      <c r="A481" s="4"/>
      <c r="C481" s="43"/>
      <c r="D481" s="44"/>
    </row>
    <row r="482">
      <c r="A482" s="4"/>
      <c r="C482" s="43"/>
      <c r="D482" s="44"/>
    </row>
    <row r="483">
      <c r="A483" s="4"/>
      <c r="C483" s="43"/>
      <c r="D483" s="44"/>
    </row>
    <row r="484">
      <c r="A484" s="4"/>
      <c r="C484" s="43"/>
      <c r="D484" s="44"/>
    </row>
    <row r="485">
      <c r="A485" s="4"/>
      <c r="C485" s="43"/>
      <c r="D485" s="44"/>
    </row>
    <row r="486">
      <c r="A486" s="4"/>
      <c r="C486" s="43"/>
      <c r="D486" s="44"/>
    </row>
    <row r="487">
      <c r="A487" s="4"/>
      <c r="C487" s="43"/>
      <c r="D487" s="44"/>
    </row>
    <row r="488">
      <c r="A488" s="4"/>
      <c r="C488" s="43"/>
      <c r="D488" s="44"/>
    </row>
    <row r="489">
      <c r="A489" s="4"/>
      <c r="C489" s="43"/>
      <c r="D489" s="44"/>
    </row>
    <row r="490">
      <c r="A490" s="4"/>
      <c r="C490" s="43"/>
      <c r="D490" s="44"/>
    </row>
    <row r="491">
      <c r="A491" s="4"/>
      <c r="C491" s="43"/>
      <c r="D491" s="44"/>
    </row>
    <row r="492">
      <c r="A492" s="4"/>
      <c r="C492" s="43"/>
      <c r="D492" s="44"/>
    </row>
    <row r="493">
      <c r="A493" s="4"/>
      <c r="C493" s="43"/>
      <c r="D493" s="44"/>
    </row>
    <row r="494">
      <c r="A494" s="4"/>
      <c r="C494" s="43"/>
      <c r="D494" s="44"/>
    </row>
    <row r="495">
      <c r="A495" s="4"/>
      <c r="C495" s="43"/>
      <c r="D495" s="44"/>
    </row>
    <row r="496">
      <c r="A496" s="4"/>
      <c r="C496" s="43"/>
      <c r="D496" s="44"/>
    </row>
    <row r="497">
      <c r="A497" s="4"/>
      <c r="C497" s="43"/>
      <c r="D497" s="44"/>
    </row>
    <row r="498">
      <c r="A498" s="4"/>
      <c r="C498" s="43"/>
      <c r="D498" s="44"/>
    </row>
    <row r="499">
      <c r="A499" s="4"/>
      <c r="C499" s="43"/>
      <c r="D499" s="44"/>
    </row>
    <row r="500">
      <c r="A500" s="4"/>
      <c r="C500" s="43"/>
      <c r="D500" s="44"/>
    </row>
    <row r="501">
      <c r="A501" s="4"/>
      <c r="C501" s="43"/>
      <c r="D501" s="44"/>
    </row>
    <row r="502">
      <c r="A502" s="4"/>
      <c r="C502" s="43"/>
      <c r="D502" s="44"/>
    </row>
    <row r="503">
      <c r="A503" s="4"/>
      <c r="C503" s="43"/>
      <c r="D503" s="44"/>
    </row>
    <row r="504">
      <c r="A504" s="4"/>
      <c r="C504" s="43"/>
      <c r="D504" s="44"/>
    </row>
    <row r="505">
      <c r="A505" s="4"/>
      <c r="C505" s="43"/>
      <c r="D505" s="44"/>
    </row>
    <row r="506">
      <c r="A506" s="4"/>
      <c r="C506" s="43"/>
      <c r="D506" s="44"/>
    </row>
    <row r="507">
      <c r="A507" s="4"/>
      <c r="C507" s="43"/>
      <c r="D507" s="44"/>
    </row>
    <row r="508">
      <c r="A508" s="4"/>
      <c r="C508" s="43"/>
      <c r="D508" s="44"/>
    </row>
    <row r="509">
      <c r="A509" s="4"/>
      <c r="C509" s="43"/>
      <c r="D509" s="44"/>
    </row>
    <row r="510">
      <c r="A510" s="4"/>
      <c r="C510" s="43"/>
      <c r="D510" s="44"/>
    </row>
    <row r="511">
      <c r="A511" s="4"/>
      <c r="C511" s="43"/>
      <c r="D511" s="44"/>
    </row>
    <row r="512">
      <c r="A512" s="4"/>
      <c r="C512" s="43"/>
      <c r="D512" s="44"/>
    </row>
    <row r="513">
      <c r="A513" s="4"/>
      <c r="C513" s="43"/>
      <c r="D513" s="44"/>
    </row>
    <row r="514">
      <c r="A514" s="4"/>
      <c r="C514" s="43"/>
      <c r="D514" s="44"/>
    </row>
    <row r="515">
      <c r="A515" s="4"/>
      <c r="C515" s="43"/>
      <c r="D515" s="44"/>
    </row>
    <row r="516">
      <c r="A516" s="4"/>
      <c r="C516" s="43"/>
      <c r="D516" s="44"/>
    </row>
    <row r="517">
      <c r="A517" s="4"/>
      <c r="C517" s="43"/>
      <c r="D517" s="44"/>
    </row>
    <row r="518">
      <c r="A518" s="4"/>
      <c r="C518" s="43"/>
      <c r="D518" s="44"/>
    </row>
    <row r="519">
      <c r="A519" s="4"/>
      <c r="C519" s="43"/>
      <c r="D519" s="44"/>
    </row>
    <row r="520">
      <c r="A520" s="4"/>
      <c r="C520" s="43"/>
      <c r="D520" s="44"/>
    </row>
    <row r="521">
      <c r="A521" s="4"/>
      <c r="C521" s="43"/>
      <c r="D521" s="44"/>
    </row>
    <row r="522">
      <c r="A522" s="4"/>
      <c r="C522" s="43"/>
      <c r="D522" s="44"/>
    </row>
    <row r="523">
      <c r="A523" s="4"/>
      <c r="C523" s="43"/>
      <c r="D523" s="44"/>
    </row>
    <row r="524">
      <c r="A524" s="4"/>
      <c r="C524" s="43"/>
      <c r="D524" s="44"/>
    </row>
    <row r="525">
      <c r="A525" s="4"/>
      <c r="C525" s="43"/>
      <c r="D525" s="44"/>
    </row>
    <row r="526">
      <c r="A526" s="4"/>
      <c r="C526" s="43"/>
      <c r="D526" s="44"/>
    </row>
    <row r="527">
      <c r="A527" s="4"/>
      <c r="C527" s="43"/>
      <c r="D527" s="44"/>
    </row>
    <row r="528">
      <c r="A528" s="4"/>
      <c r="C528" s="43"/>
      <c r="D528" s="44"/>
    </row>
    <row r="529">
      <c r="A529" s="4"/>
      <c r="C529" s="43"/>
      <c r="D529" s="44"/>
    </row>
    <row r="530">
      <c r="A530" s="4"/>
      <c r="C530" s="43"/>
      <c r="D530" s="44"/>
    </row>
    <row r="531">
      <c r="A531" s="4"/>
      <c r="C531" s="43"/>
      <c r="D531" s="44"/>
    </row>
    <row r="532">
      <c r="A532" s="4"/>
      <c r="C532" s="43"/>
      <c r="D532" s="44"/>
    </row>
    <row r="533">
      <c r="A533" s="4"/>
      <c r="C533" s="43"/>
      <c r="D533" s="44"/>
    </row>
    <row r="534">
      <c r="A534" s="4"/>
      <c r="C534" s="43"/>
      <c r="D534" s="44"/>
    </row>
    <row r="535">
      <c r="A535" s="4"/>
      <c r="C535" s="43"/>
      <c r="D535" s="44"/>
    </row>
    <row r="536">
      <c r="A536" s="4"/>
      <c r="C536" s="43"/>
      <c r="D536" s="44"/>
    </row>
    <row r="537">
      <c r="A537" s="4"/>
      <c r="C537" s="43"/>
      <c r="D537" s="44"/>
    </row>
    <row r="538">
      <c r="A538" s="4"/>
      <c r="C538" s="43"/>
      <c r="D538" s="44"/>
    </row>
    <row r="539">
      <c r="A539" s="4"/>
      <c r="C539" s="43"/>
      <c r="D539" s="44"/>
    </row>
    <row r="540">
      <c r="A540" s="4"/>
      <c r="C540" s="43"/>
      <c r="D540" s="44"/>
    </row>
    <row r="541">
      <c r="A541" s="4"/>
      <c r="C541" s="43"/>
      <c r="D541" s="44"/>
    </row>
    <row r="542">
      <c r="A542" s="4"/>
      <c r="C542" s="43"/>
      <c r="D542" s="44"/>
    </row>
    <row r="543">
      <c r="A543" s="4"/>
      <c r="C543" s="43"/>
      <c r="D543" s="44"/>
    </row>
    <row r="544">
      <c r="A544" s="4"/>
      <c r="C544" s="43"/>
      <c r="D544" s="44"/>
    </row>
    <row r="545">
      <c r="A545" s="4"/>
      <c r="C545" s="43"/>
      <c r="D545" s="44"/>
    </row>
    <row r="546">
      <c r="A546" s="4"/>
      <c r="C546" s="43"/>
      <c r="D546" s="44"/>
    </row>
    <row r="547">
      <c r="A547" s="4"/>
      <c r="C547" s="43"/>
      <c r="D547" s="44"/>
    </row>
    <row r="548">
      <c r="A548" s="4"/>
      <c r="C548" s="43"/>
      <c r="D548" s="44"/>
    </row>
    <row r="549">
      <c r="A549" s="4"/>
      <c r="C549" s="43"/>
      <c r="D549" s="44"/>
    </row>
    <row r="550">
      <c r="A550" s="4"/>
      <c r="C550" s="43"/>
      <c r="D550" s="44"/>
    </row>
    <row r="551">
      <c r="A551" s="4"/>
      <c r="C551" s="43"/>
      <c r="D551" s="44"/>
    </row>
    <row r="552">
      <c r="A552" s="4"/>
      <c r="C552" s="43"/>
      <c r="D552" s="44"/>
    </row>
    <row r="553">
      <c r="A553" s="4"/>
      <c r="C553" s="43"/>
      <c r="D553" s="44"/>
    </row>
    <row r="554">
      <c r="A554" s="4"/>
      <c r="C554" s="43"/>
      <c r="D554" s="44"/>
    </row>
    <row r="555">
      <c r="A555" s="4"/>
      <c r="C555" s="43"/>
      <c r="D555" s="44"/>
    </row>
    <row r="556">
      <c r="A556" s="4"/>
      <c r="C556" s="43"/>
      <c r="D556" s="44"/>
    </row>
    <row r="557">
      <c r="A557" s="4"/>
      <c r="C557" s="43"/>
      <c r="D557" s="44"/>
    </row>
    <row r="558">
      <c r="A558" s="4"/>
      <c r="C558" s="43"/>
      <c r="D558" s="44"/>
    </row>
    <row r="559">
      <c r="A559" s="4"/>
      <c r="C559" s="43"/>
      <c r="D559" s="44"/>
    </row>
    <row r="560">
      <c r="A560" s="4"/>
      <c r="C560" s="43"/>
      <c r="D560" s="44"/>
    </row>
    <row r="561">
      <c r="A561" s="4"/>
      <c r="C561" s="43"/>
      <c r="D561" s="44"/>
    </row>
    <row r="562">
      <c r="A562" s="4"/>
      <c r="C562" s="43"/>
      <c r="D562" s="44"/>
    </row>
    <row r="563">
      <c r="A563" s="4"/>
      <c r="C563" s="43"/>
      <c r="D563" s="44"/>
    </row>
    <row r="564">
      <c r="A564" s="4"/>
      <c r="C564" s="43"/>
      <c r="D564" s="44"/>
    </row>
    <row r="565">
      <c r="A565" s="4"/>
      <c r="C565" s="43"/>
      <c r="D565" s="44"/>
    </row>
    <row r="566">
      <c r="A566" s="4"/>
      <c r="C566" s="43"/>
      <c r="D566" s="44"/>
    </row>
    <row r="567">
      <c r="A567" s="4"/>
      <c r="C567" s="43"/>
      <c r="D567" s="44"/>
    </row>
    <row r="568">
      <c r="A568" s="4"/>
      <c r="C568" s="43"/>
      <c r="D568" s="44"/>
    </row>
    <row r="569">
      <c r="A569" s="4"/>
      <c r="C569" s="43"/>
      <c r="D569" s="44"/>
    </row>
    <row r="570">
      <c r="A570" s="4"/>
      <c r="C570" s="43"/>
      <c r="D570" s="44"/>
    </row>
    <row r="571">
      <c r="A571" s="4"/>
      <c r="C571" s="43"/>
      <c r="D571" s="44"/>
    </row>
    <row r="572">
      <c r="A572" s="4"/>
      <c r="C572" s="43"/>
      <c r="D572" s="44"/>
    </row>
    <row r="573">
      <c r="A573" s="4"/>
      <c r="C573" s="43"/>
      <c r="D573" s="44"/>
    </row>
    <row r="574">
      <c r="A574" s="4"/>
      <c r="C574" s="43"/>
      <c r="D574" s="44"/>
    </row>
    <row r="575">
      <c r="A575" s="4"/>
      <c r="C575" s="43"/>
      <c r="D575" s="44"/>
    </row>
    <row r="576">
      <c r="A576" s="4"/>
      <c r="C576" s="43"/>
      <c r="D576" s="44"/>
    </row>
    <row r="577">
      <c r="A577" s="4"/>
      <c r="C577" s="43"/>
      <c r="D577" s="44"/>
    </row>
    <row r="578">
      <c r="A578" s="4"/>
      <c r="C578" s="43"/>
      <c r="D578" s="44"/>
    </row>
    <row r="579">
      <c r="A579" s="4"/>
      <c r="C579" s="43"/>
      <c r="D579" s="44"/>
    </row>
    <row r="580">
      <c r="A580" s="4"/>
      <c r="C580" s="43"/>
      <c r="D580" s="44"/>
    </row>
    <row r="581">
      <c r="A581" s="4"/>
      <c r="C581" s="43"/>
      <c r="D581" s="44"/>
    </row>
    <row r="582">
      <c r="A582" s="4"/>
      <c r="C582" s="43"/>
      <c r="D582" s="44"/>
    </row>
    <row r="583">
      <c r="A583" s="4"/>
      <c r="C583" s="43"/>
      <c r="D583" s="44"/>
    </row>
    <row r="584">
      <c r="A584" s="4"/>
      <c r="C584" s="43"/>
      <c r="D584" s="44"/>
    </row>
    <row r="585">
      <c r="A585" s="4"/>
      <c r="C585" s="43"/>
      <c r="D585" s="44"/>
    </row>
    <row r="586">
      <c r="A586" s="4"/>
      <c r="C586" s="43"/>
      <c r="D586" s="44"/>
    </row>
    <row r="587">
      <c r="A587" s="4"/>
      <c r="C587" s="43"/>
      <c r="D587" s="44"/>
    </row>
    <row r="588">
      <c r="A588" s="4"/>
      <c r="C588" s="43"/>
      <c r="D588" s="44"/>
    </row>
    <row r="589">
      <c r="A589" s="4"/>
      <c r="C589" s="43"/>
      <c r="D589" s="44"/>
    </row>
    <row r="590">
      <c r="A590" s="4"/>
      <c r="C590" s="43"/>
      <c r="D590" s="44"/>
    </row>
    <row r="591">
      <c r="A591" s="4"/>
      <c r="C591" s="43"/>
      <c r="D591" s="44"/>
    </row>
    <row r="592">
      <c r="A592" s="4"/>
      <c r="C592" s="43"/>
      <c r="D592" s="44"/>
    </row>
    <row r="593">
      <c r="A593" s="4"/>
      <c r="C593" s="43"/>
      <c r="D593" s="44"/>
    </row>
    <row r="594">
      <c r="A594" s="4"/>
      <c r="C594" s="43"/>
      <c r="D594" s="44"/>
    </row>
    <row r="595">
      <c r="A595" s="4"/>
      <c r="C595" s="43"/>
      <c r="D595" s="44"/>
    </row>
    <row r="596">
      <c r="A596" s="4"/>
      <c r="C596" s="43"/>
      <c r="D596" s="44"/>
    </row>
    <row r="597">
      <c r="A597" s="4"/>
      <c r="C597" s="43"/>
      <c r="D597" s="44"/>
    </row>
    <row r="598">
      <c r="A598" s="4"/>
      <c r="C598" s="43"/>
      <c r="D598" s="44"/>
    </row>
    <row r="599">
      <c r="A599" s="4"/>
      <c r="C599" s="43"/>
      <c r="D599" s="44"/>
    </row>
    <row r="600">
      <c r="A600" s="4"/>
      <c r="C600" s="43"/>
      <c r="D600" s="44"/>
    </row>
    <row r="601">
      <c r="A601" s="4"/>
      <c r="C601" s="43"/>
      <c r="D601" s="44"/>
    </row>
    <row r="602">
      <c r="A602" s="4"/>
      <c r="C602" s="43"/>
      <c r="D602" s="44"/>
    </row>
    <row r="603">
      <c r="A603" s="4"/>
      <c r="C603" s="43"/>
      <c r="D603" s="44"/>
    </row>
    <row r="604">
      <c r="A604" s="4"/>
      <c r="C604" s="43"/>
      <c r="D604" s="44"/>
    </row>
    <row r="605">
      <c r="A605" s="4"/>
      <c r="C605" s="43"/>
      <c r="D605" s="44"/>
    </row>
    <row r="606">
      <c r="A606" s="4"/>
      <c r="C606" s="43"/>
      <c r="D606" s="44"/>
    </row>
    <row r="607">
      <c r="A607" s="4"/>
      <c r="C607" s="43"/>
      <c r="D607" s="44"/>
    </row>
    <row r="608">
      <c r="A608" s="4"/>
      <c r="C608" s="43"/>
      <c r="D608" s="44"/>
    </row>
    <row r="609">
      <c r="A609" s="4"/>
      <c r="C609" s="43"/>
      <c r="D609" s="44"/>
    </row>
    <row r="610">
      <c r="A610" s="4"/>
      <c r="C610" s="43"/>
      <c r="D610" s="44"/>
    </row>
    <row r="611">
      <c r="A611" s="4"/>
      <c r="C611" s="43"/>
      <c r="D611" s="44"/>
    </row>
    <row r="612">
      <c r="A612" s="4"/>
      <c r="C612" s="43"/>
      <c r="D612" s="44"/>
    </row>
    <row r="613">
      <c r="A613" s="4"/>
      <c r="C613" s="43"/>
      <c r="D613" s="44"/>
    </row>
    <row r="614">
      <c r="A614" s="4"/>
      <c r="C614" s="43"/>
      <c r="D614" s="44"/>
    </row>
    <row r="615">
      <c r="A615" s="4"/>
      <c r="C615" s="43"/>
      <c r="D615" s="44"/>
    </row>
    <row r="616">
      <c r="A616" s="4"/>
      <c r="C616" s="43"/>
      <c r="D616" s="44"/>
    </row>
    <row r="617">
      <c r="A617" s="4"/>
      <c r="C617" s="43"/>
      <c r="D617" s="44"/>
    </row>
    <row r="618">
      <c r="A618" s="4"/>
      <c r="C618" s="43"/>
      <c r="D618" s="44"/>
    </row>
    <row r="619">
      <c r="A619" s="4"/>
      <c r="C619" s="43"/>
      <c r="D619" s="44"/>
    </row>
    <row r="620">
      <c r="A620" s="4"/>
      <c r="C620" s="43"/>
      <c r="D620" s="44"/>
    </row>
    <row r="621">
      <c r="A621" s="4"/>
      <c r="C621" s="43"/>
      <c r="D621" s="44"/>
    </row>
    <row r="622">
      <c r="A622" s="4"/>
      <c r="C622" s="43"/>
      <c r="D622" s="44"/>
    </row>
    <row r="623">
      <c r="A623" s="4"/>
      <c r="C623" s="43"/>
      <c r="D623" s="44"/>
    </row>
    <row r="624">
      <c r="A624" s="4"/>
      <c r="C624" s="43"/>
      <c r="D624" s="44"/>
    </row>
    <row r="625">
      <c r="A625" s="4"/>
      <c r="C625" s="43"/>
      <c r="D625" s="44"/>
    </row>
    <row r="626">
      <c r="A626" s="4"/>
      <c r="C626" s="43"/>
      <c r="D626" s="44"/>
    </row>
    <row r="627">
      <c r="A627" s="4"/>
      <c r="C627" s="43"/>
      <c r="D627" s="44"/>
    </row>
    <row r="628">
      <c r="A628" s="4"/>
      <c r="C628" s="43"/>
      <c r="D628" s="44"/>
    </row>
    <row r="629">
      <c r="A629" s="4"/>
      <c r="C629" s="43"/>
      <c r="D629" s="44"/>
    </row>
    <row r="630">
      <c r="A630" s="4"/>
      <c r="C630" s="43"/>
      <c r="D630" s="44"/>
    </row>
    <row r="631">
      <c r="A631" s="4"/>
      <c r="C631" s="43"/>
      <c r="D631" s="44"/>
    </row>
    <row r="632">
      <c r="A632" s="4"/>
      <c r="C632" s="43"/>
      <c r="D632" s="44"/>
    </row>
    <row r="633">
      <c r="A633" s="4"/>
      <c r="C633" s="43"/>
      <c r="D633" s="44"/>
    </row>
    <row r="634">
      <c r="A634" s="4"/>
      <c r="C634" s="43"/>
      <c r="D634" s="44"/>
    </row>
    <row r="635">
      <c r="A635" s="4"/>
      <c r="C635" s="43"/>
      <c r="D635" s="44"/>
    </row>
    <row r="636">
      <c r="A636" s="4"/>
      <c r="C636" s="43"/>
      <c r="D636" s="44"/>
    </row>
    <row r="637">
      <c r="A637" s="4"/>
      <c r="C637" s="43"/>
      <c r="D637" s="44"/>
    </row>
    <row r="638">
      <c r="A638" s="4"/>
      <c r="C638" s="43"/>
      <c r="D638" s="44"/>
    </row>
    <row r="639">
      <c r="A639" s="4"/>
      <c r="C639" s="43"/>
      <c r="D639" s="44"/>
    </row>
    <row r="640">
      <c r="A640" s="4"/>
      <c r="C640" s="43"/>
      <c r="D640" s="44"/>
    </row>
    <row r="641">
      <c r="A641" s="4"/>
      <c r="C641" s="43"/>
      <c r="D641" s="44"/>
    </row>
    <row r="642">
      <c r="A642" s="4"/>
      <c r="C642" s="43"/>
      <c r="D642" s="44"/>
    </row>
    <row r="643">
      <c r="A643" s="4"/>
      <c r="C643" s="43"/>
      <c r="D643" s="44"/>
    </row>
    <row r="644">
      <c r="A644" s="4"/>
      <c r="C644" s="43"/>
      <c r="D644" s="44"/>
    </row>
    <row r="645">
      <c r="A645" s="4"/>
      <c r="C645" s="43"/>
      <c r="D645" s="44"/>
    </row>
    <row r="646">
      <c r="A646" s="4"/>
      <c r="C646" s="43"/>
      <c r="D646" s="44"/>
    </row>
    <row r="647">
      <c r="A647" s="4"/>
      <c r="C647" s="43"/>
      <c r="D647" s="44"/>
    </row>
    <row r="648">
      <c r="A648" s="4"/>
      <c r="C648" s="43"/>
      <c r="D648" s="44"/>
    </row>
    <row r="649">
      <c r="A649" s="4"/>
      <c r="C649" s="43"/>
      <c r="D649" s="44"/>
    </row>
    <row r="650">
      <c r="A650" s="4"/>
      <c r="C650" s="43"/>
      <c r="D650" s="44"/>
    </row>
    <row r="651">
      <c r="A651" s="4"/>
      <c r="C651" s="43"/>
      <c r="D651" s="44"/>
    </row>
    <row r="652">
      <c r="A652" s="4"/>
      <c r="C652" s="43"/>
      <c r="D652" s="44"/>
    </row>
    <row r="653">
      <c r="A653" s="4"/>
      <c r="C653" s="43"/>
      <c r="D653" s="44"/>
    </row>
    <row r="654">
      <c r="A654" s="4"/>
      <c r="C654" s="43"/>
      <c r="D654" s="44"/>
    </row>
    <row r="655">
      <c r="A655" s="4"/>
      <c r="C655" s="43"/>
      <c r="D655" s="44"/>
    </row>
    <row r="656">
      <c r="A656" s="4"/>
      <c r="C656" s="43"/>
      <c r="D656" s="44"/>
    </row>
    <row r="657">
      <c r="A657" s="4"/>
      <c r="C657" s="43"/>
      <c r="D657" s="44"/>
    </row>
    <row r="658">
      <c r="A658" s="4"/>
      <c r="C658" s="43"/>
      <c r="D658" s="44"/>
    </row>
    <row r="659">
      <c r="A659" s="4"/>
      <c r="C659" s="43"/>
      <c r="D659" s="44"/>
    </row>
    <row r="660">
      <c r="A660" s="4"/>
      <c r="C660" s="43"/>
      <c r="D660" s="44"/>
    </row>
    <row r="661">
      <c r="A661" s="4"/>
      <c r="C661" s="43"/>
      <c r="D661" s="44"/>
    </row>
    <row r="662">
      <c r="A662" s="4"/>
      <c r="C662" s="43"/>
      <c r="D662" s="44"/>
    </row>
    <row r="663">
      <c r="A663" s="4"/>
      <c r="C663" s="43"/>
      <c r="D663" s="44"/>
    </row>
    <row r="664">
      <c r="A664" s="4"/>
      <c r="C664" s="43"/>
      <c r="D664" s="44"/>
    </row>
    <row r="665">
      <c r="A665" s="4"/>
      <c r="C665" s="43"/>
      <c r="D665" s="44"/>
    </row>
    <row r="666">
      <c r="A666" s="4"/>
      <c r="C666" s="43"/>
      <c r="D666" s="44"/>
    </row>
    <row r="667">
      <c r="A667" s="4"/>
      <c r="C667" s="43"/>
      <c r="D667" s="44"/>
    </row>
    <row r="668">
      <c r="A668" s="4"/>
      <c r="C668" s="43"/>
      <c r="D668" s="44"/>
    </row>
    <row r="669">
      <c r="A669" s="4"/>
      <c r="C669" s="43"/>
      <c r="D669" s="44"/>
    </row>
    <row r="670">
      <c r="A670" s="4"/>
      <c r="C670" s="43"/>
      <c r="D670" s="44"/>
    </row>
    <row r="671">
      <c r="A671" s="4"/>
      <c r="C671" s="43"/>
      <c r="D671" s="44"/>
    </row>
    <row r="672">
      <c r="A672" s="4"/>
      <c r="C672" s="43"/>
      <c r="D672" s="44"/>
    </row>
    <row r="673">
      <c r="A673" s="4"/>
      <c r="C673" s="43"/>
      <c r="D673" s="44"/>
    </row>
    <row r="674">
      <c r="A674" s="4"/>
      <c r="C674" s="43"/>
      <c r="D674" s="44"/>
    </row>
    <row r="675">
      <c r="A675" s="4"/>
      <c r="C675" s="43"/>
      <c r="D675" s="44"/>
    </row>
    <row r="676">
      <c r="A676" s="4"/>
      <c r="C676" s="43"/>
      <c r="D676" s="44"/>
    </row>
    <row r="677">
      <c r="A677" s="4"/>
      <c r="C677" s="43"/>
      <c r="D677" s="44"/>
    </row>
    <row r="678">
      <c r="A678" s="4"/>
      <c r="C678" s="43"/>
      <c r="D678" s="44"/>
    </row>
    <row r="679">
      <c r="A679" s="4"/>
      <c r="C679" s="43"/>
      <c r="D679" s="44"/>
    </row>
    <row r="680">
      <c r="A680" s="4"/>
      <c r="C680" s="43"/>
      <c r="D680" s="44"/>
    </row>
    <row r="681">
      <c r="A681" s="4"/>
      <c r="C681" s="43"/>
      <c r="D681" s="44"/>
    </row>
    <row r="682">
      <c r="A682" s="4"/>
      <c r="C682" s="43"/>
      <c r="D682" s="44"/>
    </row>
    <row r="683">
      <c r="A683" s="4"/>
      <c r="C683" s="43"/>
      <c r="D683" s="44"/>
    </row>
    <row r="684">
      <c r="A684" s="4"/>
      <c r="C684" s="43"/>
      <c r="D684" s="44"/>
    </row>
    <row r="685">
      <c r="A685" s="4"/>
      <c r="C685" s="43"/>
      <c r="D685" s="44"/>
    </row>
    <row r="686">
      <c r="A686" s="4"/>
      <c r="C686" s="43"/>
      <c r="D686" s="44"/>
    </row>
    <row r="687">
      <c r="A687" s="4"/>
      <c r="C687" s="43"/>
      <c r="D687" s="44"/>
    </row>
    <row r="688">
      <c r="A688" s="4"/>
      <c r="C688" s="43"/>
      <c r="D688" s="44"/>
    </row>
    <row r="689">
      <c r="A689" s="4"/>
      <c r="C689" s="43"/>
      <c r="D689" s="44"/>
    </row>
    <row r="690">
      <c r="A690" s="4"/>
      <c r="C690" s="43"/>
      <c r="D690" s="44"/>
    </row>
    <row r="691">
      <c r="A691" s="4"/>
      <c r="C691" s="43"/>
      <c r="D691" s="44"/>
    </row>
    <row r="692">
      <c r="A692" s="4"/>
      <c r="C692" s="43"/>
      <c r="D692" s="44"/>
    </row>
    <row r="693">
      <c r="A693" s="4"/>
      <c r="C693" s="43"/>
      <c r="D693" s="44"/>
    </row>
    <row r="694">
      <c r="A694" s="4"/>
      <c r="C694" s="43"/>
      <c r="D694" s="44"/>
    </row>
    <row r="695">
      <c r="A695" s="4"/>
      <c r="C695" s="43"/>
      <c r="D695" s="44"/>
    </row>
    <row r="696">
      <c r="A696" s="4"/>
      <c r="C696" s="43"/>
      <c r="D696" s="44"/>
    </row>
    <row r="697">
      <c r="A697" s="4"/>
      <c r="C697" s="43"/>
      <c r="D697" s="44"/>
    </row>
    <row r="698">
      <c r="A698" s="4"/>
      <c r="C698" s="43"/>
      <c r="D698" s="44"/>
    </row>
    <row r="699">
      <c r="A699" s="4"/>
      <c r="C699" s="43"/>
      <c r="D699" s="44"/>
    </row>
    <row r="700">
      <c r="A700" s="4"/>
      <c r="C700" s="43"/>
      <c r="D700" s="44"/>
    </row>
    <row r="701">
      <c r="A701" s="4"/>
      <c r="C701" s="43"/>
      <c r="D701" s="44"/>
    </row>
    <row r="702">
      <c r="A702" s="4"/>
      <c r="C702" s="43"/>
      <c r="D702" s="44"/>
    </row>
    <row r="703">
      <c r="A703" s="4"/>
      <c r="C703" s="43"/>
      <c r="D703" s="44"/>
    </row>
    <row r="704">
      <c r="A704" s="4"/>
      <c r="C704" s="43"/>
      <c r="D704" s="44"/>
    </row>
    <row r="705">
      <c r="A705" s="4"/>
      <c r="C705" s="43"/>
      <c r="D705" s="44"/>
    </row>
    <row r="706">
      <c r="A706" s="4"/>
      <c r="C706" s="43"/>
      <c r="D706" s="44"/>
    </row>
    <row r="707">
      <c r="A707" s="4"/>
      <c r="C707" s="43"/>
      <c r="D707" s="44"/>
    </row>
    <row r="708">
      <c r="A708" s="4"/>
      <c r="C708" s="43"/>
      <c r="D708" s="44"/>
    </row>
    <row r="709">
      <c r="A709" s="4"/>
      <c r="C709" s="43"/>
      <c r="D709" s="44"/>
    </row>
    <row r="710">
      <c r="A710" s="4"/>
      <c r="C710" s="43"/>
      <c r="D710" s="44"/>
    </row>
    <row r="711">
      <c r="A711" s="4"/>
      <c r="C711" s="43"/>
      <c r="D711" s="44"/>
    </row>
    <row r="712">
      <c r="A712" s="4"/>
      <c r="C712" s="43"/>
      <c r="D712" s="44"/>
    </row>
    <row r="713">
      <c r="A713" s="4"/>
      <c r="C713" s="43"/>
      <c r="D713" s="44"/>
    </row>
    <row r="714">
      <c r="A714" s="4"/>
      <c r="C714" s="43"/>
      <c r="D714" s="44"/>
    </row>
    <row r="715">
      <c r="A715" s="4"/>
      <c r="C715" s="43"/>
      <c r="D715" s="44"/>
    </row>
    <row r="716">
      <c r="A716" s="4"/>
      <c r="C716" s="43"/>
      <c r="D716" s="44"/>
    </row>
    <row r="717">
      <c r="A717" s="4"/>
      <c r="C717" s="43"/>
      <c r="D717" s="44"/>
    </row>
    <row r="718">
      <c r="A718" s="4"/>
      <c r="C718" s="43"/>
      <c r="D718" s="44"/>
    </row>
    <row r="719">
      <c r="A719" s="4"/>
      <c r="C719" s="43"/>
      <c r="D719" s="44"/>
    </row>
    <row r="720">
      <c r="A720" s="4"/>
      <c r="C720" s="43"/>
      <c r="D720" s="44"/>
    </row>
    <row r="721">
      <c r="A721" s="4"/>
      <c r="C721" s="43"/>
      <c r="D721" s="44"/>
    </row>
    <row r="722">
      <c r="A722" s="4"/>
      <c r="C722" s="43"/>
      <c r="D722" s="44"/>
    </row>
    <row r="723">
      <c r="A723" s="4"/>
      <c r="C723" s="43"/>
      <c r="D723" s="44"/>
    </row>
    <row r="724">
      <c r="A724" s="4"/>
      <c r="C724" s="43"/>
      <c r="D724" s="44"/>
    </row>
    <row r="725">
      <c r="A725" s="4"/>
      <c r="C725" s="43"/>
      <c r="D725" s="44"/>
    </row>
    <row r="726">
      <c r="A726" s="4"/>
      <c r="C726" s="43"/>
      <c r="D726" s="44"/>
    </row>
    <row r="727">
      <c r="A727" s="4"/>
      <c r="C727" s="43"/>
      <c r="D727" s="44"/>
    </row>
    <row r="728">
      <c r="A728" s="4"/>
      <c r="C728" s="43"/>
      <c r="D728" s="44"/>
    </row>
    <row r="729">
      <c r="A729" s="4"/>
      <c r="C729" s="43"/>
      <c r="D729" s="44"/>
    </row>
    <row r="730">
      <c r="A730" s="4"/>
      <c r="C730" s="43"/>
      <c r="D730" s="44"/>
    </row>
    <row r="731">
      <c r="A731" s="4"/>
      <c r="C731" s="43"/>
      <c r="D731" s="44"/>
    </row>
    <row r="732">
      <c r="A732" s="4"/>
      <c r="C732" s="43"/>
      <c r="D732" s="44"/>
    </row>
    <row r="733">
      <c r="A733" s="4"/>
      <c r="C733" s="43"/>
      <c r="D733" s="44"/>
    </row>
    <row r="734">
      <c r="A734" s="4"/>
      <c r="C734" s="43"/>
      <c r="D734" s="44"/>
    </row>
    <row r="735">
      <c r="A735" s="4"/>
      <c r="C735" s="43"/>
      <c r="D735" s="44"/>
    </row>
    <row r="736">
      <c r="A736" s="4"/>
      <c r="C736" s="43"/>
      <c r="D736" s="44"/>
    </row>
    <row r="737">
      <c r="A737" s="4"/>
      <c r="C737" s="43"/>
      <c r="D737" s="44"/>
    </row>
    <row r="738">
      <c r="A738" s="4"/>
      <c r="C738" s="43"/>
      <c r="D738" s="44"/>
    </row>
    <row r="739">
      <c r="A739" s="4"/>
      <c r="C739" s="43"/>
      <c r="D739" s="44"/>
    </row>
    <row r="740">
      <c r="A740" s="4"/>
      <c r="C740" s="43"/>
      <c r="D740" s="44"/>
    </row>
    <row r="741">
      <c r="A741" s="4"/>
      <c r="C741" s="43"/>
      <c r="D741" s="44"/>
    </row>
    <row r="742">
      <c r="A742" s="4"/>
      <c r="C742" s="43"/>
      <c r="D742" s="44"/>
    </row>
    <row r="743">
      <c r="A743" s="4"/>
      <c r="C743" s="43"/>
      <c r="D743" s="44"/>
    </row>
    <row r="744">
      <c r="A744" s="4"/>
      <c r="C744" s="43"/>
      <c r="D744" s="44"/>
    </row>
    <row r="745">
      <c r="A745" s="4"/>
      <c r="C745" s="43"/>
      <c r="D745" s="44"/>
    </row>
    <row r="746">
      <c r="A746" s="4"/>
      <c r="C746" s="43"/>
      <c r="D746" s="44"/>
    </row>
    <row r="747">
      <c r="A747" s="4"/>
      <c r="C747" s="43"/>
      <c r="D747" s="44"/>
    </row>
    <row r="748">
      <c r="A748" s="4"/>
      <c r="C748" s="43"/>
      <c r="D748" s="44"/>
    </row>
    <row r="749">
      <c r="A749" s="4"/>
      <c r="C749" s="43"/>
      <c r="D749" s="44"/>
    </row>
    <row r="750">
      <c r="A750" s="4"/>
      <c r="C750" s="43"/>
      <c r="D750" s="44"/>
    </row>
    <row r="751">
      <c r="A751" s="4"/>
      <c r="C751" s="43"/>
      <c r="D751" s="44"/>
    </row>
    <row r="752">
      <c r="A752" s="4"/>
      <c r="C752" s="43"/>
      <c r="D752" s="44"/>
    </row>
    <row r="753">
      <c r="A753" s="4"/>
      <c r="C753" s="43"/>
      <c r="D753" s="44"/>
    </row>
    <row r="754">
      <c r="A754" s="4"/>
      <c r="C754" s="43"/>
      <c r="D754" s="44"/>
    </row>
    <row r="755">
      <c r="A755" s="4"/>
      <c r="C755" s="43"/>
      <c r="D755" s="44"/>
    </row>
    <row r="756">
      <c r="A756" s="4"/>
      <c r="C756" s="43"/>
      <c r="D756" s="44"/>
    </row>
    <row r="757">
      <c r="A757" s="4"/>
      <c r="C757" s="43"/>
      <c r="D757" s="44"/>
    </row>
    <row r="758">
      <c r="A758" s="4"/>
      <c r="C758" s="43"/>
      <c r="D758" s="44"/>
    </row>
    <row r="759">
      <c r="A759" s="4"/>
      <c r="C759" s="43"/>
      <c r="D759" s="44"/>
    </row>
    <row r="760">
      <c r="A760" s="4"/>
      <c r="C760" s="43"/>
      <c r="D760" s="44"/>
    </row>
    <row r="761">
      <c r="A761" s="4"/>
      <c r="C761" s="43"/>
      <c r="D761" s="44"/>
    </row>
    <row r="762">
      <c r="A762" s="4"/>
      <c r="C762" s="43"/>
      <c r="D762" s="44"/>
    </row>
    <row r="763">
      <c r="A763" s="4"/>
      <c r="C763" s="43"/>
      <c r="D763" s="44"/>
    </row>
    <row r="764">
      <c r="A764" s="4"/>
      <c r="C764" s="43"/>
      <c r="D764" s="44"/>
    </row>
    <row r="765">
      <c r="A765" s="4"/>
      <c r="C765" s="43"/>
      <c r="D765" s="44"/>
    </row>
    <row r="766">
      <c r="A766" s="4"/>
      <c r="C766" s="43"/>
      <c r="D766" s="44"/>
    </row>
    <row r="767">
      <c r="A767" s="4"/>
      <c r="C767" s="43"/>
      <c r="D767" s="44"/>
    </row>
    <row r="768">
      <c r="A768" s="4"/>
      <c r="C768" s="43"/>
      <c r="D768" s="44"/>
    </row>
    <row r="769">
      <c r="A769" s="4"/>
      <c r="C769" s="43"/>
      <c r="D769" s="44"/>
    </row>
    <row r="770">
      <c r="A770" s="4"/>
      <c r="C770" s="43"/>
      <c r="D770" s="44"/>
    </row>
    <row r="771">
      <c r="A771" s="4"/>
      <c r="C771" s="43"/>
      <c r="D771" s="44"/>
    </row>
    <row r="772">
      <c r="A772" s="4"/>
      <c r="C772" s="43"/>
      <c r="D772" s="44"/>
    </row>
    <row r="773">
      <c r="A773" s="4"/>
      <c r="C773" s="43"/>
      <c r="D773" s="44"/>
    </row>
    <row r="774">
      <c r="A774" s="4"/>
      <c r="C774" s="43"/>
      <c r="D774" s="44"/>
    </row>
    <row r="775">
      <c r="A775" s="4"/>
      <c r="C775" s="43"/>
      <c r="D775" s="44"/>
    </row>
    <row r="776">
      <c r="A776" s="4"/>
      <c r="C776" s="43"/>
      <c r="D776" s="44"/>
    </row>
    <row r="777">
      <c r="A777" s="4"/>
      <c r="C777" s="43"/>
      <c r="D777" s="44"/>
    </row>
    <row r="778">
      <c r="A778" s="4"/>
      <c r="C778" s="43"/>
      <c r="D778" s="44"/>
    </row>
    <row r="779">
      <c r="A779" s="4"/>
      <c r="C779" s="43"/>
      <c r="D779" s="44"/>
    </row>
    <row r="780">
      <c r="A780" s="4"/>
      <c r="C780" s="43"/>
      <c r="D780" s="44"/>
    </row>
    <row r="781">
      <c r="A781" s="4"/>
      <c r="C781" s="43"/>
      <c r="D781" s="44"/>
    </row>
    <row r="782">
      <c r="A782" s="4"/>
      <c r="C782" s="43"/>
      <c r="D782" s="44"/>
    </row>
    <row r="783">
      <c r="A783" s="4"/>
      <c r="C783" s="43"/>
      <c r="D783" s="44"/>
    </row>
    <row r="784">
      <c r="A784" s="4"/>
      <c r="C784" s="43"/>
      <c r="D784" s="44"/>
    </row>
    <row r="785">
      <c r="A785" s="4"/>
      <c r="C785" s="43"/>
      <c r="D785" s="44"/>
    </row>
    <row r="786">
      <c r="A786" s="4"/>
      <c r="C786" s="43"/>
      <c r="D786" s="44"/>
    </row>
    <row r="787">
      <c r="A787" s="4"/>
      <c r="C787" s="43"/>
      <c r="D787" s="44"/>
    </row>
    <row r="788">
      <c r="A788" s="4"/>
      <c r="C788" s="43"/>
      <c r="D788" s="44"/>
    </row>
    <row r="789">
      <c r="A789" s="4"/>
      <c r="C789" s="43"/>
      <c r="D789" s="44"/>
    </row>
    <row r="790">
      <c r="A790" s="4"/>
      <c r="C790" s="43"/>
      <c r="D790" s="44"/>
    </row>
    <row r="791">
      <c r="A791" s="4"/>
      <c r="C791" s="43"/>
      <c r="D791" s="44"/>
    </row>
    <row r="792">
      <c r="A792" s="4"/>
      <c r="C792" s="43"/>
      <c r="D792" s="44"/>
    </row>
    <row r="793">
      <c r="A793" s="4"/>
      <c r="C793" s="43"/>
      <c r="D793" s="44"/>
    </row>
    <row r="794">
      <c r="A794" s="4"/>
      <c r="C794" s="43"/>
      <c r="D794" s="44"/>
    </row>
    <row r="795">
      <c r="A795" s="4"/>
      <c r="C795" s="43"/>
      <c r="D795" s="44"/>
    </row>
    <row r="796">
      <c r="A796" s="4"/>
      <c r="C796" s="43"/>
      <c r="D796" s="44"/>
    </row>
    <row r="797">
      <c r="A797" s="4"/>
      <c r="C797" s="43"/>
      <c r="D797" s="44"/>
    </row>
    <row r="798">
      <c r="A798" s="4"/>
      <c r="C798" s="43"/>
      <c r="D798" s="44"/>
    </row>
    <row r="799">
      <c r="A799" s="4"/>
      <c r="C799" s="43"/>
      <c r="D799" s="44"/>
    </row>
    <row r="800">
      <c r="A800" s="4"/>
      <c r="C800" s="43"/>
      <c r="D800" s="44"/>
    </row>
    <row r="801">
      <c r="A801" s="4"/>
      <c r="C801" s="43"/>
      <c r="D801" s="44"/>
    </row>
    <row r="802">
      <c r="A802" s="4"/>
      <c r="C802" s="43"/>
      <c r="D802" s="44"/>
    </row>
    <row r="803">
      <c r="A803" s="4"/>
      <c r="C803" s="43"/>
      <c r="D803" s="44"/>
    </row>
    <row r="804">
      <c r="A804" s="4"/>
      <c r="C804" s="43"/>
      <c r="D804" s="44"/>
    </row>
    <row r="805">
      <c r="A805" s="4"/>
      <c r="C805" s="43"/>
      <c r="D805" s="44"/>
    </row>
    <row r="806">
      <c r="A806" s="4"/>
      <c r="C806" s="43"/>
      <c r="D806" s="44"/>
    </row>
    <row r="807">
      <c r="A807" s="4"/>
      <c r="C807" s="43"/>
      <c r="D807" s="44"/>
    </row>
    <row r="808">
      <c r="A808" s="4"/>
      <c r="C808" s="43"/>
      <c r="D808" s="44"/>
    </row>
    <row r="809">
      <c r="A809" s="4"/>
      <c r="C809" s="43"/>
      <c r="D809" s="44"/>
    </row>
    <row r="810">
      <c r="A810" s="4"/>
      <c r="C810" s="43"/>
      <c r="D810" s="44"/>
    </row>
    <row r="811">
      <c r="A811" s="4"/>
      <c r="C811" s="43"/>
      <c r="D811" s="44"/>
    </row>
    <row r="812">
      <c r="A812" s="4"/>
      <c r="C812" s="43"/>
      <c r="D812" s="44"/>
    </row>
    <row r="813">
      <c r="A813" s="4"/>
      <c r="C813" s="43"/>
      <c r="D813" s="44"/>
    </row>
    <row r="814">
      <c r="A814" s="4"/>
      <c r="C814" s="43"/>
      <c r="D814" s="44"/>
    </row>
    <row r="815">
      <c r="A815" s="4"/>
      <c r="C815" s="43"/>
      <c r="D815" s="44"/>
    </row>
    <row r="816">
      <c r="A816" s="4"/>
      <c r="C816" s="43"/>
      <c r="D816" s="44"/>
    </row>
    <row r="817">
      <c r="A817" s="4"/>
      <c r="C817" s="43"/>
      <c r="D817" s="44"/>
    </row>
    <row r="818">
      <c r="A818" s="4"/>
      <c r="C818" s="43"/>
      <c r="D818" s="44"/>
    </row>
    <row r="819">
      <c r="A819" s="4"/>
      <c r="C819" s="43"/>
      <c r="D819" s="44"/>
    </row>
    <row r="820">
      <c r="A820" s="4"/>
      <c r="C820" s="43"/>
      <c r="D820" s="44"/>
    </row>
    <row r="821">
      <c r="A821" s="4"/>
      <c r="C821" s="43"/>
      <c r="D821" s="44"/>
    </row>
    <row r="822">
      <c r="A822" s="4"/>
      <c r="C822" s="43"/>
      <c r="D822" s="44"/>
    </row>
    <row r="823">
      <c r="A823" s="4"/>
      <c r="C823" s="43"/>
      <c r="D823" s="44"/>
    </row>
    <row r="824">
      <c r="A824" s="4"/>
      <c r="C824" s="43"/>
      <c r="D824" s="44"/>
    </row>
    <row r="825">
      <c r="A825" s="4"/>
      <c r="C825" s="43"/>
      <c r="D825" s="44"/>
    </row>
    <row r="826">
      <c r="A826" s="4"/>
      <c r="C826" s="43"/>
      <c r="D826" s="44"/>
    </row>
    <row r="827">
      <c r="A827" s="4"/>
      <c r="C827" s="43"/>
      <c r="D827" s="44"/>
    </row>
    <row r="828">
      <c r="A828" s="4"/>
      <c r="C828" s="43"/>
      <c r="D828" s="44"/>
    </row>
    <row r="829">
      <c r="A829" s="4"/>
      <c r="C829" s="43"/>
      <c r="D829" s="44"/>
    </row>
    <row r="830">
      <c r="A830" s="4"/>
      <c r="C830" s="43"/>
      <c r="D830" s="44"/>
    </row>
    <row r="831">
      <c r="A831" s="4"/>
      <c r="C831" s="43"/>
      <c r="D831" s="44"/>
    </row>
    <row r="832">
      <c r="A832" s="4"/>
      <c r="C832" s="43"/>
      <c r="D832" s="44"/>
    </row>
    <row r="833">
      <c r="A833" s="4"/>
      <c r="C833" s="43"/>
      <c r="D833" s="44"/>
    </row>
    <row r="834">
      <c r="A834" s="4"/>
      <c r="C834" s="43"/>
      <c r="D834" s="44"/>
    </row>
    <row r="835">
      <c r="A835" s="4"/>
      <c r="C835" s="43"/>
      <c r="D835" s="44"/>
    </row>
    <row r="836">
      <c r="A836" s="4"/>
      <c r="C836" s="43"/>
      <c r="D836" s="44"/>
    </row>
    <row r="837">
      <c r="A837" s="4"/>
      <c r="C837" s="43"/>
      <c r="D837" s="44"/>
    </row>
    <row r="838">
      <c r="A838" s="4"/>
      <c r="C838" s="43"/>
      <c r="D838" s="44"/>
    </row>
    <row r="839">
      <c r="A839" s="4"/>
      <c r="C839" s="43"/>
      <c r="D839" s="44"/>
    </row>
    <row r="840">
      <c r="A840" s="4"/>
      <c r="C840" s="43"/>
      <c r="D840" s="44"/>
    </row>
    <row r="841">
      <c r="A841" s="4"/>
      <c r="C841" s="43"/>
      <c r="D841" s="44"/>
    </row>
    <row r="842">
      <c r="A842" s="4"/>
      <c r="C842" s="43"/>
      <c r="D842" s="44"/>
    </row>
    <row r="843">
      <c r="A843" s="4"/>
      <c r="C843" s="43"/>
      <c r="D843" s="44"/>
    </row>
    <row r="844">
      <c r="A844" s="4"/>
      <c r="C844" s="43"/>
      <c r="D844" s="44"/>
    </row>
    <row r="845">
      <c r="A845" s="4"/>
      <c r="C845" s="43"/>
      <c r="D845" s="44"/>
    </row>
    <row r="846">
      <c r="A846" s="4"/>
      <c r="C846" s="43"/>
      <c r="D846" s="44"/>
    </row>
    <row r="847">
      <c r="A847" s="4"/>
      <c r="C847" s="43"/>
      <c r="D847" s="44"/>
    </row>
    <row r="848">
      <c r="A848" s="4"/>
      <c r="C848" s="43"/>
      <c r="D848" s="44"/>
    </row>
    <row r="849">
      <c r="A849" s="4"/>
      <c r="C849" s="43"/>
      <c r="D849" s="44"/>
    </row>
    <row r="850">
      <c r="A850" s="4"/>
      <c r="C850" s="43"/>
      <c r="D850" s="44"/>
    </row>
    <row r="851">
      <c r="A851" s="4"/>
      <c r="C851" s="43"/>
      <c r="D851" s="44"/>
    </row>
    <row r="852">
      <c r="A852" s="4"/>
      <c r="C852" s="43"/>
      <c r="D852" s="44"/>
    </row>
    <row r="853">
      <c r="A853" s="4"/>
      <c r="C853" s="43"/>
      <c r="D853" s="44"/>
    </row>
    <row r="854">
      <c r="A854" s="4"/>
      <c r="C854" s="43"/>
      <c r="D854" s="44"/>
    </row>
    <row r="855">
      <c r="A855" s="4"/>
      <c r="C855" s="43"/>
      <c r="D855" s="44"/>
    </row>
    <row r="856">
      <c r="A856" s="4"/>
      <c r="C856" s="43"/>
      <c r="D856" s="44"/>
    </row>
    <row r="857">
      <c r="A857" s="4"/>
      <c r="C857" s="43"/>
      <c r="D857" s="44"/>
    </row>
    <row r="858">
      <c r="A858" s="4"/>
      <c r="C858" s="43"/>
      <c r="D858" s="44"/>
    </row>
    <row r="859">
      <c r="A859" s="4"/>
      <c r="C859" s="43"/>
      <c r="D859" s="44"/>
    </row>
    <row r="860">
      <c r="A860" s="4"/>
      <c r="C860" s="43"/>
      <c r="D860" s="44"/>
    </row>
    <row r="861">
      <c r="A861" s="4"/>
      <c r="C861" s="43"/>
      <c r="D861" s="44"/>
    </row>
    <row r="862">
      <c r="A862" s="4"/>
      <c r="C862" s="43"/>
      <c r="D862" s="44"/>
    </row>
    <row r="863">
      <c r="A863" s="4"/>
      <c r="C863" s="43"/>
      <c r="D863" s="44"/>
    </row>
    <row r="864">
      <c r="A864" s="4"/>
      <c r="C864" s="43"/>
      <c r="D864" s="44"/>
    </row>
    <row r="865">
      <c r="A865" s="4"/>
      <c r="C865" s="43"/>
      <c r="D865" s="44"/>
    </row>
    <row r="866">
      <c r="A866" s="4"/>
      <c r="C866" s="43"/>
      <c r="D866" s="44"/>
    </row>
    <row r="867">
      <c r="A867" s="4"/>
      <c r="C867" s="43"/>
      <c r="D867" s="44"/>
    </row>
    <row r="868">
      <c r="A868" s="4"/>
      <c r="C868" s="43"/>
      <c r="D868" s="44"/>
    </row>
    <row r="869">
      <c r="A869" s="4"/>
      <c r="C869" s="43"/>
      <c r="D869" s="44"/>
    </row>
    <row r="870">
      <c r="A870" s="4"/>
      <c r="C870" s="43"/>
      <c r="D870" s="44"/>
    </row>
    <row r="871">
      <c r="A871" s="4"/>
      <c r="C871" s="43"/>
      <c r="D871" s="44"/>
    </row>
    <row r="872">
      <c r="A872" s="4"/>
      <c r="C872" s="43"/>
      <c r="D872" s="44"/>
    </row>
    <row r="873">
      <c r="A873" s="4"/>
      <c r="C873" s="43"/>
      <c r="D873" s="44"/>
    </row>
    <row r="874">
      <c r="A874" s="4"/>
      <c r="C874" s="43"/>
      <c r="D874" s="44"/>
    </row>
    <row r="875">
      <c r="A875" s="4"/>
      <c r="C875" s="43"/>
      <c r="D875" s="44"/>
    </row>
    <row r="876">
      <c r="A876" s="4"/>
      <c r="C876" s="43"/>
      <c r="D876" s="44"/>
    </row>
    <row r="877">
      <c r="A877" s="4"/>
      <c r="C877" s="43"/>
      <c r="D877" s="44"/>
    </row>
    <row r="878">
      <c r="A878" s="4"/>
      <c r="C878" s="43"/>
      <c r="D878" s="44"/>
    </row>
    <row r="879">
      <c r="A879" s="4"/>
      <c r="C879" s="43"/>
      <c r="D879" s="44"/>
    </row>
    <row r="880">
      <c r="A880" s="4"/>
      <c r="C880" s="43"/>
      <c r="D880" s="44"/>
    </row>
    <row r="881">
      <c r="A881" s="4"/>
      <c r="C881" s="43"/>
      <c r="D881" s="44"/>
    </row>
    <row r="882">
      <c r="A882" s="4"/>
      <c r="C882" s="43"/>
      <c r="D882" s="44"/>
    </row>
    <row r="883">
      <c r="A883" s="4"/>
      <c r="C883" s="43"/>
      <c r="D883" s="44"/>
    </row>
    <row r="884">
      <c r="A884" s="4"/>
      <c r="C884" s="43"/>
      <c r="D884" s="44"/>
    </row>
    <row r="885">
      <c r="A885" s="4"/>
      <c r="C885" s="43"/>
      <c r="D885" s="44"/>
    </row>
    <row r="886">
      <c r="A886" s="4"/>
      <c r="C886" s="43"/>
      <c r="D886" s="44"/>
    </row>
    <row r="887">
      <c r="A887" s="4"/>
      <c r="C887" s="43"/>
      <c r="D887" s="44"/>
    </row>
    <row r="888">
      <c r="A888" s="4"/>
      <c r="C888" s="43"/>
      <c r="D888" s="44"/>
    </row>
    <row r="889">
      <c r="A889" s="4"/>
      <c r="C889" s="43"/>
      <c r="D889" s="44"/>
    </row>
    <row r="890">
      <c r="A890" s="4"/>
      <c r="C890" s="43"/>
      <c r="D890" s="44"/>
    </row>
    <row r="891">
      <c r="A891" s="4"/>
      <c r="C891" s="43"/>
      <c r="D891" s="44"/>
    </row>
    <row r="892">
      <c r="A892" s="4"/>
      <c r="C892" s="43"/>
      <c r="D892" s="44"/>
    </row>
    <row r="893">
      <c r="A893" s="4"/>
      <c r="C893" s="43"/>
      <c r="D893" s="44"/>
    </row>
    <row r="894">
      <c r="A894" s="4"/>
      <c r="C894" s="43"/>
      <c r="D894" s="44"/>
    </row>
    <row r="895">
      <c r="A895" s="4"/>
      <c r="C895" s="43"/>
      <c r="D895" s="44"/>
    </row>
    <row r="896">
      <c r="A896" s="4"/>
      <c r="C896" s="43"/>
      <c r="D896" s="44"/>
    </row>
    <row r="897">
      <c r="A897" s="4"/>
      <c r="C897" s="43"/>
      <c r="D897" s="44"/>
    </row>
    <row r="898">
      <c r="A898" s="4"/>
      <c r="C898" s="43"/>
      <c r="D898" s="44"/>
    </row>
    <row r="899">
      <c r="A899" s="4"/>
      <c r="C899" s="43"/>
      <c r="D899" s="44"/>
    </row>
    <row r="900">
      <c r="A900" s="4"/>
      <c r="C900" s="43"/>
      <c r="D900" s="44"/>
    </row>
    <row r="901">
      <c r="A901" s="4"/>
      <c r="C901" s="43"/>
      <c r="D901" s="44"/>
    </row>
    <row r="902">
      <c r="A902" s="4"/>
      <c r="C902" s="43"/>
      <c r="D902" s="44"/>
    </row>
    <row r="903">
      <c r="A903" s="4"/>
      <c r="C903" s="43"/>
      <c r="D903" s="44"/>
    </row>
    <row r="904">
      <c r="A904" s="4"/>
      <c r="C904" s="43"/>
      <c r="D904" s="44"/>
    </row>
    <row r="905">
      <c r="A905" s="4"/>
      <c r="C905" s="43"/>
      <c r="D905" s="44"/>
    </row>
    <row r="906">
      <c r="A906" s="4"/>
      <c r="C906" s="43"/>
      <c r="D906" s="44"/>
    </row>
    <row r="907">
      <c r="A907" s="4"/>
      <c r="C907" s="43"/>
      <c r="D907" s="44"/>
    </row>
    <row r="908">
      <c r="A908" s="4"/>
      <c r="C908" s="43"/>
      <c r="D908" s="44"/>
    </row>
    <row r="909">
      <c r="A909" s="4"/>
      <c r="C909" s="43"/>
      <c r="D909" s="44"/>
    </row>
    <row r="910">
      <c r="A910" s="4"/>
      <c r="C910" s="43"/>
      <c r="D910" s="44"/>
    </row>
    <row r="911">
      <c r="A911" s="4"/>
      <c r="C911" s="43"/>
      <c r="D911" s="44"/>
    </row>
    <row r="912">
      <c r="A912" s="4"/>
      <c r="C912" s="43"/>
      <c r="D912" s="44"/>
    </row>
    <row r="913">
      <c r="A913" s="4"/>
      <c r="C913" s="43"/>
      <c r="D913" s="44"/>
    </row>
    <row r="914">
      <c r="A914" s="4"/>
      <c r="C914" s="43"/>
      <c r="D914" s="44"/>
    </row>
    <row r="915">
      <c r="A915" s="4"/>
      <c r="C915" s="43"/>
      <c r="D915" s="44"/>
    </row>
    <row r="916">
      <c r="A916" s="4"/>
      <c r="C916" s="43"/>
      <c r="D916" s="44"/>
    </row>
    <row r="917">
      <c r="A917" s="4"/>
      <c r="C917" s="43"/>
      <c r="D917" s="44"/>
    </row>
    <row r="918">
      <c r="A918" s="4"/>
      <c r="C918" s="43"/>
      <c r="D918" s="44"/>
    </row>
    <row r="919">
      <c r="A919" s="4"/>
      <c r="C919" s="43"/>
      <c r="D919" s="44"/>
    </row>
    <row r="920">
      <c r="A920" s="4"/>
      <c r="C920" s="43"/>
      <c r="D920" s="44"/>
    </row>
    <row r="921">
      <c r="A921" s="4"/>
      <c r="C921" s="43"/>
      <c r="D921" s="44"/>
    </row>
    <row r="922">
      <c r="A922" s="4"/>
      <c r="C922" s="43"/>
      <c r="D922" s="44"/>
    </row>
    <row r="923">
      <c r="A923" s="4"/>
      <c r="C923" s="43"/>
      <c r="D923" s="44"/>
    </row>
    <row r="924">
      <c r="A924" s="4"/>
      <c r="C924" s="43"/>
      <c r="D924" s="44"/>
    </row>
    <row r="925">
      <c r="A925" s="4"/>
      <c r="C925" s="43"/>
      <c r="D925" s="44"/>
    </row>
    <row r="926">
      <c r="A926" s="4"/>
      <c r="C926" s="43"/>
      <c r="D926" s="44"/>
    </row>
    <row r="927">
      <c r="A927" s="4"/>
      <c r="C927" s="43"/>
      <c r="D927" s="44"/>
    </row>
    <row r="928">
      <c r="A928" s="4"/>
      <c r="C928" s="43"/>
      <c r="D928" s="44"/>
    </row>
    <row r="929">
      <c r="A929" s="4"/>
      <c r="C929" s="43"/>
      <c r="D929" s="44"/>
    </row>
    <row r="930">
      <c r="A930" s="4"/>
      <c r="C930" s="43"/>
      <c r="D930" s="44"/>
    </row>
    <row r="931">
      <c r="A931" s="4"/>
      <c r="C931" s="43"/>
      <c r="D931" s="44"/>
    </row>
    <row r="932">
      <c r="A932" s="4"/>
      <c r="C932" s="43"/>
      <c r="D932" s="44"/>
    </row>
    <row r="933">
      <c r="A933" s="4"/>
      <c r="C933" s="43"/>
      <c r="D933" s="44"/>
    </row>
    <row r="934">
      <c r="A934" s="4"/>
      <c r="C934" s="43"/>
      <c r="D934" s="44"/>
    </row>
    <row r="935">
      <c r="A935" s="4"/>
      <c r="C935" s="43"/>
      <c r="D935" s="44"/>
    </row>
    <row r="936">
      <c r="A936" s="4"/>
      <c r="C936" s="43"/>
      <c r="D936" s="44"/>
    </row>
    <row r="937">
      <c r="A937" s="4"/>
      <c r="C937" s="43"/>
      <c r="D937" s="44"/>
    </row>
    <row r="938">
      <c r="A938" s="4"/>
      <c r="C938" s="43"/>
      <c r="D938" s="44"/>
    </row>
    <row r="939">
      <c r="A939" s="4"/>
      <c r="C939" s="43"/>
      <c r="D939" s="44"/>
    </row>
    <row r="940">
      <c r="A940" s="4"/>
      <c r="C940" s="43"/>
      <c r="D940" s="44"/>
    </row>
    <row r="941">
      <c r="A941" s="4"/>
      <c r="C941" s="43"/>
      <c r="D941" s="44"/>
    </row>
    <row r="942">
      <c r="A942" s="4"/>
      <c r="C942" s="43"/>
      <c r="D942" s="44"/>
    </row>
    <row r="943">
      <c r="A943" s="4"/>
      <c r="C943" s="43"/>
      <c r="D943" s="44"/>
    </row>
    <row r="944">
      <c r="A944" s="4"/>
      <c r="C944" s="43"/>
      <c r="D944" s="44"/>
    </row>
    <row r="945">
      <c r="A945" s="4"/>
      <c r="C945" s="43"/>
      <c r="D945" s="44"/>
    </row>
    <row r="946">
      <c r="A946" s="4"/>
      <c r="C946" s="43"/>
      <c r="D946" s="44"/>
    </row>
    <row r="947">
      <c r="A947" s="4"/>
      <c r="C947" s="43"/>
      <c r="D947" s="44"/>
    </row>
    <row r="948">
      <c r="A948" s="4"/>
      <c r="C948" s="43"/>
      <c r="D948" s="44"/>
    </row>
    <row r="949">
      <c r="A949" s="4"/>
      <c r="C949" s="43"/>
      <c r="D949" s="44"/>
    </row>
    <row r="950">
      <c r="A950" s="4"/>
      <c r="C950" s="43"/>
      <c r="D950" s="44"/>
    </row>
    <row r="951">
      <c r="A951" s="4"/>
      <c r="C951" s="43"/>
      <c r="D951" s="44"/>
    </row>
    <row r="952">
      <c r="A952" s="4"/>
      <c r="C952" s="43"/>
      <c r="D952" s="44"/>
    </row>
    <row r="953">
      <c r="A953" s="4"/>
      <c r="C953" s="43"/>
      <c r="D953" s="44"/>
    </row>
    <row r="954">
      <c r="A954" s="4"/>
      <c r="C954" s="43"/>
      <c r="D954" s="44"/>
    </row>
    <row r="955">
      <c r="A955" s="4"/>
      <c r="C955" s="43"/>
      <c r="D955" s="44"/>
    </row>
    <row r="956">
      <c r="A956" s="4"/>
      <c r="C956" s="43"/>
      <c r="D956" s="44"/>
    </row>
    <row r="957">
      <c r="A957" s="4"/>
      <c r="C957" s="43"/>
      <c r="D957" s="44"/>
    </row>
    <row r="958">
      <c r="A958" s="4"/>
      <c r="C958" s="43"/>
      <c r="D958" s="44"/>
    </row>
    <row r="959">
      <c r="A959" s="4"/>
      <c r="C959" s="43"/>
      <c r="D959" s="44"/>
    </row>
    <row r="960">
      <c r="A960" s="4"/>
      <c r="C960" s="43"/>
      <c r="D960" s="44"/>
    </row>
    <row r="961">
      <c r="A961" s="4"/>
      <c r="C961" s="43"/>
      <c r="D961" s="44"/>
    </row>
    <row r="962">
      <c r="A962" s="4"/>
      <c r="C962" s="43"/>
      <c r="D962" s="44"/>
    </row>
    <row r="963">
      <c r="A963" s="4"/>
      <c r="C963" s="43"/>
      <c r="D963" s="44"/>
    </row>
    <row r="964">
      <c r="A964" s="4"/>
      <c r="C964" s="43"/>
      <c r="D964" s="44"/>
    </row>
    <row r="965">
      <c r="A965" s="4"/>
      <c r="C965" s="43"/>
      <c r="D965" s="44"/>
    </row>
    <row r="966">
      <c r="A966" s="4"/>
      <c r="C966" s="43"/>
      <c r="D966" s="44"/>
    </row>
    <row r="967">
      <c r="A967" s="4"/>
      <c r="C967" s="43"/>
      <c r="D967" s="44"/>
    </row>
    <row r="968">
      <c r="A968" s="4"/>
      <c r="C968" s="43"/>
      <c r="D968" s="44"/>
    </row>
    <row r="969">
      <c r="A969" s="4"/>
      <c r="C969" s="43"/>
      <c r="D969" s="44"/>
    </row>
    <row r="970">
      <c r="A970" s="4"/>
      <c r="C970" s="43"/>
      <c r="D970" s="44"/>
    </row>
    <row r="971">
      <c r="A971" s="4"/>
      <c r="C971" s="43"/>
      <c r="D971" s="44"/>
    </row>
    <row r="972">
      <c r="A972" s="4"/>
      <c r="C972" s="43"/>
      <c r="D972" s="44"/>
    </row>
    <row r="973">
      <c r="A973" s="4"/>
      <c r="C973" s="43"/>
      <c r="D973" s="44"/>
    </row>
    <row r="974">
      <c r="A974" s="4"/>
      <c r="C974" s="43"/>
      <c r="D974" s="44"/>
    </row>
    <row r="975">
      <c r="A975" s="4"/>
      <c r="C975" s="43"/>
      <c r="D975" s="44"/>
    </row>
    <row r="976">
      <c r="A976" s="4"/>
      <c r="C976" s="43"/>
      <c r="D976" s="44"/>
    </row>
    <row r="977">
      <c r="A977" s="4"/>
      <c r="C977" s="43"/>
      <c r="D977" s="44"/>
    </row>
    <row r="978">
      <c r="A978" s="4"/>
      <c r="C978" s="43"/>
      <c r="D978" s="44"/>
    </row>
    <row r="979">
      <c r="A979" s="4"/>
      <c r="C979" s="43"/>
      <c r="D979" s="44"/>
    </row>
    <row r="980">
      <c r="A980" s="4"/>
      <c r="C980" s="43"/>
      <c r="D980" s="44"/>
    </row>
    <row r="981">
      <c r="A981" s="4"/>
      <c r="C981" s="43"/>
      <c r="D981" s="44"/>
    </row>
    <row r="982">
      <c r="A982" s="4"/>
      <c r="C982" s="43"/>
      <c r="D982" s="44"/>
    </row>
    <row r="983">
      <c r="A983" s="4"/>
      <c r="C983" s="43"/>
      <c r="D983" s="44"/>
    </row>
    <row r="984">
      <c r="A984" s="4"/>
      <c r="C984" s="43"/>
      <c r="D984" s="44"/>
    </row>
    <row r="985">
      <c r="A985" s="4"/>
      <c r="C985" s="43"/>
      <c r="D985" s="44"/>
    </row>
    <row r="986">
      <c r="A986" s="4"/>
      <c r="C986" s="43"/>
      <c r="D986" s="44"/>
    </row>
    <row r="987">
      <c r="A987" s="4"/>
      <c r="C987" s="43"/>
      <c r="D987" s="44"/>
    </row>
    <row r="988">
      <c r="A988" s="4"/>
      <c r="C988" s="43"/>
      <c r="D988" s="44"/>
    </row>
    <row r="989">
      <c r="A989" s="4"/>
      <c r="C989" s="43"/>
      <c r="D989" s="44"/>
    </row>
    <row r="990">
      <c r="A990" s="4"/>
      <c r="C990" s="43"/>
      <c r="D990" s="44"/>
    </row>
    <row r="991">
      <c r="A991" s="4"/>
      <c r="C991" s="43"/>
      <c r="D991" s="44"/>
    </row>
    <row r="992">
      <c r="A992" s="4"/>
      <c r="C992" s="43"/>
      <c r="D992" s="44"/>
    </row>
    <row r="993">
      <c r="A993" s="4"/>
      <c r="C993" s="43"/>
      <c r="D993" s="44"/>
    </row>
    <row r="994">
      <c r="A994" s="4"/>
      <c r="C994" s="43"/>
      <c r="D994" s="44"/>
    </row>
    <row r="995">
      <c r="A995" s="4"/>
      <c r="C995" s="43"/>
      <c r="D995" s="44"/>
    </row>
    <row r="996">
      <c r="A996" s="4"/>
      <c r="C996" s="43"/>
      <c r="D996" s="44"/>
    </row>
    <row r="997">
      <c r="A997" s="4"/>
      <c r="C997" s="43"/>
      <c r="D997" s="44"/>
    </row>
    <row r="998">
      <c r="A998" s="4"/>
      <c r="C998" s="43"/>
      <c r="D998" s="44"/>
    </row>
    <row r="999">
      <c r="A999" s="4"/>
      <c r="C999" s="43"/>
      <c r="D999" s="44"/>
    </row>
    <row r="1000">
      <c r="A1000" s="4"/>
      <c r="C1000" s="43"/>
      <c r="D1000" s="44"/>
    </row>
    <row r="1001">
      <c r="A1001" s="4"/>
      <c r="C1001" s="43"/>
      <c r="D1001" s="44"/>
    </row>
    <row r="1002">
      <c r="A1002" s="4"/>
      <c r="C1002" s="43"/>
      <c r="D1002" s="44"/>
    </row>
  </sheetData>
  <mergeCells count="1">
    <mergeCell ref="D3:H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0</v>
      </c>
      <c r="C1" s="3">
        <f>COUNTIF(B4:B1004,"?*")</f>
        <v>1</v>
      </c>
      <c r="D1" s="3">
        <f>COUNTIF(D4:J1004,"?*")</f>
        <v>1</v>
      </c>
      <c r="E1" s="4">
        <f>C1+D1</f>
        <v>2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6" t="s">
        <v>7</v>
      </c>
      <c r="M3" s="16" t="s">
        <v>8</v>
      </c>
      <c r="N3" s="16" t="s">
        <v>9</v>
      </c>
    </row>
    <row r="4">
      <c r="A4" s="16">
        <v>1.0</v>
      </c>
      <c r="B4" s="19" t="str">
        <f>HYPERLINK("https://leetcode.com/problems/two-sum/","Two Sum")</f>
        <v>Two Sum</v>
      </c>
      <c r="C4" s="12" t="s">
        <v>12</v>
      </c>
      <c r="D4" s="22" t="str">
        <f>HYPERLINK("https://leetcode.com/problems/subarray-sum-equals-k/","560")</f>
        <v>560</v>
      </c>
      <c r="E4" s="28"/>
      <c r="F4" s="24"/>
      <c r="G4" s="24"/>
      <c r="H4" s="24"/>
      <c r="I4" s="24"/>
      <c r="J4" s="24"/>
      <c r="K4" s="27"/>
      <c r="L4" s="27"/>
      <c r="M4" s="27"/>
      <c r="N4" s="27"/>
    </row>
    <row r="5">
      <c r="A5" s="27"/>
      <c r="B5" s="38"/>
      <c r="C5" s="12" t="s">
        <v>12</v>
      </c>
      <c r="D5" s="28"/>
      <c r="E5" s="29"/>
      <c r="F5" s="28"/>
      <c r="G5" s="28"/>
      <c r="H5" s="28"/>
      <c r="I5" s="28"/>
      <c r="J5" s="27"/>
      <c r="K5" s="27"/>
      <c r="L5" s="27"/>
      <c r="M5" s="27"/>
      <c r="N5" s="27"/>
    </row>
    <row r="6">
      <c r="A6" s="27"/>
      <c r="B6" s="38"/>
      <c r="C6" s="12" t="s">
        <v>12</v>
      </c>
      <c r="D6" s="29"/>
      <c r="E6" s="28"/>
      <c r="F6" s="28"/>
      <c r="G6" s="29"/>
      <c r="H6" s="28"/>
      <c r="I6" s="28"/>
      <c r="J6" s="27"/>
      <c r="K6" s="27"/>
      <c r="L6" s="27"/>
      <c r="M6" s="27"/>
      <c r="N6" s="27"/>
    </row>
    <row r="7">
      <c r="A7" s="27"/>
      <c r="B7" s="38"/>
      <c r="C7" s="12" t="s">
        <v>10</v>
      </c>
      <c r="D7" s="29"/>
      <c r="E7" s="28"/>
      <c r="F7" s="28"/>
      <c r="G7" s="29"/>
      <c r="H7" s="28"/>
      <c r="I7" s="28"/>
      <c r="J7" s="27"/>
      <c r="K7" s="27"/>
      <c r="L7" s="27"/>
      <c r="M7" s="27"/>
      <c r="N7" s="27"/>
    </row>
    <row r="8">
      <c r="A8" s="27"/>
      <c r="B8" s="38"/>
      <c r="C8" s="12" t="s">
        <v>10</v>
      </c>
      <c r="D8" s="29"/>
      <c r="E8" s="28"/>
      <c r="F8" s="28"/>
      <c r="G8" s="27"/>
      <c r="H8" s="24"/>
      <c r="I8" s="24"/>
      <c r="J8" s="24"/>
      <c r="K8" s="27"/>
      <c r="L8" s="27"/>
      <c r="M8" s="27"/>
      <c r="N8" s="27"/>
    </row>
    <row r="9">
      <c r="A9" s="27"/>
      <c r="B9" s="38"/>
      <c r="C9" s="12" t="s">
        <v>10</v>
      </c>
      <c r="D9" s="29"/>
      <c r="E9" s="28"/>
      <c r="F9" s="27"/>
      <c r="G9" s="24"/>
      <c r="H9" s="24"/>
      <c r="I9" s="24"/>
      <c r="J9" s="24"/>
      <c r="K9" s="11"/>
      <c r="L9" s="27"/>
      <c r="M9" s="27"/>
      <c r="N9" s="27"/>
    </row>
    <row r="10">
      <c r="A10" s="27"/>
      <c r="B10" s="38"/>
      <c r="C10" s="12" t="s">
        <v>10</v>
      </c>
      <c r="D10" s="29"/>
      <c r="E10" s="24"/>
      <c r="F10" s="24"/>
      <c r="G10" s="24"/>
      <c r="H10" s="24"/>
      <c r="I10" s="24"/>
      <c r="J10" s="24"/>
      <c r="K10" s="27"/>
      <c r="L10" s="27"/>
      <c r="M10" s="27"/>
      <c r="N10" s="27"/>
    </row>
    <row r="11">
      <c r="A11" s="27"/>
      <c r="B11" s="38"/>
      <c r="C11" s="12" t="s">
        <v>10</v>
      </c>
      <c r="D11" s="46"/>
      <c r="E11" s="24"/>
      <c r="F11" s="24"/>
      <c r="G11" s="24"/>
      <c r="H11" s="24"/>
      <c r="I11" s="24"/>
      <c r="J11" s="24"/>
      <c r="K11" s="27"/>
      <c r="L11" s="27"/>
      <c r="M11" s="27"/>
      <c r="N11" s="27"/>
    </row>
    <row r="12">
      <c r="A12" s="27"/>
      <c r="B12" s="38"/>
      <c r="C12" s="12" t="s">
        <v>10</v>
      </c>
      <c r="D12" s="28"/>
      <c r="E12" s="28"/>
      <c r="F12" s="28"/>
      <c r="G12" s="27"/>
      <c r="H12" s="27"/>
      <c r="I12" s="24"/>
      <c r="J12" s="24"/>
      <c r="K12" s="27"/>
      <c r="L12" s="27"/>
      <c r="M12" s="27"/>
      <c r="N12" s="27"/>
    </row>
    <row r="13">
      <c r="A13" s="27"/>
      <c r="B13" s="38"/>
      <c r="C13" s="12" t="s">
        <v>29</v>
      </c>
      <c r="D13" s="46"/>
      <c r="E13" s="24"/>
      <c r="F13" s="24"/>
      <c r="G13" s="24"/>
      <c r="H13" s="24"/>
      <c r="I13" s="24"/>
      <c r="J13" s="24"/>
      <c r="K13" s="27"/>
      <c r="L13" s="27"/>
      <c r="M13" s="27"/>
      <c r="N13" s="27"/>
    </row>
    <row r="14">
      <c r="B14" s="2"/>
      <c r="C14" s="3"/>
      <c r="D14" s="39"/>
      <c r="E14" s="4"/>
      <c r="F14" s="4"/>
      <c r="G14" s="4"/>
      <c r="H14" s="4"/>
      <c r="I14" s="4"/>
      <c r="J14" s="4"/>
    </row>
    <row r="15">
      <c r="B15" s="2"/>
      <c r="C15" s="3"/>
      <c r="D15" s="41"/>
      <c r="E15" s="4"/>
      <c r="F15" s="4"/>
      <c r="G15" s="4"/>
      <c r="H15" s="4"/>
      <c r="I15" s="4"/>
      <c r="J15" s="4"/>
    </row>
    <row r="16">
      <c r="B16" s="2"/>
      <c r="C16" s="3"/>
      <c r="D16" s="41"/>
      <c r="E16" s="4"/>
      <c r="F16" s="4"/>
      <c r="G16" s="4"/>
      <c r="H16" s="4"/>
      <c r="I16" s="4"/>
      <c r="J16" s="4"/>
    </row>
    <row r="17">
      <c r="B17" s="2"/>
      <c r="C17" s="3"/>
      <c r="D17" s="42"/>
      <c r="E17" s="4"/>
      <c r="F17" s="4"/>
      <c r="G17" s="4"/>
      <c r="H17" s="4"/>
      <c r="I17" s="4"/>
      <c r="J17" s="4"/>
    </row>
    <row r="18">
      <c r="C18" s="43"/>
      <c r="D18" s="44"/>
    </row>
    <row r="19">
      <c r="C19" s="43"/>
      <c r="D19" s="44"/>
    </row>
    <row r="20">
      <c r="C20" s="43"/>
      <c r="D20" s="44"/>
    </row>
    <row r="21">
      <c r="C21" s="43"/>
      <c r="D21" s="44"/>
    </row>
    <row r="22">
      <c r="C22" s="43"/>
      <c r="D22" s="44"/>
    </row>
    <row r="23">
      <c r="C23" s="43"/>
      <c r="D23" s="44"/>
    </row>
    <row r="24">
      <c r="C24" s="43"/>
      <c r="D24" s="44"/>
    </row>
    <row r="25">
      <c r="C25" s="43"/>
      <c r="D25" s="44"/>
    </row>
    <row r="26">
      <c r="C26" s="43"/>
      <c r="D26" s="44"/>
    </row>
    <row r="27">
      <c r="C27" s="43"/>
      <c r="D27" s="44"/>
    </row>
    <row r="28">
      <c r="C28" s="43"/>
      <c r="D28" s="44"/>
    </row>
    <row r="29">
      <c r="C29" s="43"/>
      <c r="D29" s="44"/>
    </row>
    <row r="30">
      <c r="C30" s="43"/>
      <c r="D30" s="44"/>
    </row>
    <row r="31">
      <c r="C31" s="43"/>
      <c r="D31" s="44"/>
    </row>
    <row r="32">
      <c r="C32" s="43"/>
      <c r="D32" s="44"/>
    </row>
    <row r="33">
      <c r="C33" s="43"/>
      <c r="D33" s="44"/>
    </row>
    <row r="34">
      <c r="C34" s="43"/>
      <c r="D34" s="44"/>
    </row>
    <row r="35">
      <c r="C35" s="43"/>
      <c r="D35" s="44"/>
    </row>
    <row r="36">
      <c r="C36" s="43"/>
      <c r="D36" s="44"/>
    </row>
    <row r="37">
      <c r="C37" s="43"/>
      <c r="D37" s="44"/>
    </row>
    <row r="38">
      <c r="C38" s="43"/>
      <c r="D38" s="44"/>
    </row>
    <row r="39">
      <c r="C39" s="43"/>
      <c r="D39" s="44"/>
    </row>
    <row r="40">
      <c r="C40" s="43"/>
      <c r="D40" s="44"/>
    </row>
    <row r="41">
      <c r="C41" s="43"/>
      <c r="D41" s="44"/>
    </row>
    <row r="42">
      <c r="C42" s="43"/>
      <c r="D42" s="44"/>
    </row>
    <row r="43">
      <c r="C43" s="43"/>
      <c r="D43" s="44"/>
    </row>
    <row r="44">
      <c r="C44" s="43"/>
      <c r="D44" s="44"/>
    </row>
    <row r="45">
      <c r="C45" s="43"/>
      <c r="D45" s="44"/>
    </row>
    <row r="46">
      <c r="C46" s="43"/>
      <c r="D46" s="44"/>
    </row>
    <row r="47">
      <c r="C47" s="43"/>
      <c r="D47" s="44"/>
    </row>
    <row r="48">
      <c r="C48" s="43"/>
      <c r="D48" s="44"/>
    </row>
    <row r="49">
      <c r="C49" s="43"/>
      <c r="D49" s="44"/>
    </row>
    <row r="50">
      <c r="C50" s="43"/>
      <c r="D50" s="44"/>
    </row>
    <row r="51">
      <c r="C51" s="43"/>
      <c r="D51" s="44"/>
    </row>
    <row r="52">
      <c r="C52" s="43"/>
      <c r="D52" s="44"/>
    </row>
    <row r="53">
      <c r="C53" s="43"/>
      <c r="D53" s="44"/>
    </row>
    <row r="54">
      <c r="C54" s="43"/>
      <c r="D54" s="44"/>
    </row>
    <row r="55">
      <c r="C55" s="43"/>
      <c r="D55" s="44"/>
    </row>
    <row r="56">
      <c r="C56" s="43"/>
      <c r="D56" s="44"/>
    </row>
    <row r="57">
      <c r="C57" s="43"/>
      <c r="D57" s="44"/>
    </row>
    <row r="58">
      <c r="C58" s="43"/>
      <c r="D58" s="44"/>
    </row>
    <row r="59">
      <c r="C59" s="43"/>
      <c r="D59" s="44"/>
    </row>
    <row r="60">
      <c r="C60" s="43"/>
      <c r="D60" s="44"/>
    </row>
    <row r="61">
      <c r="C61" s="43"/>
      <c r="D61" s="44"/>
    </row>
    <row r="62">
      <c r="C62" s="43"/>
      <c r="D62" s="44"/>
    </row>
    <row r="63">
      <c r="C63" s="43"/>
      <c r="D63" s="44"/>
    </row>
    <row r="64">
      <c r="C64" s="43"/>
      <c r="D64" s="44"/>
    </row>
    <row r="65">
      <c r="C65" s="43"/>
      <c r="D65" s="44"/>
    </row>
    <row r="66">
      <c r="C66" s="43"/>
      <c r="D66" s="44"/>
    </row>
    <row r="67">
      <c r="C67" s="43"/>
      <c r="D67" s="44"/>
    </row>
    <row r="68">
      <c r="C68" s="43"/>
      <c r="D68" s="44"/>
    </row>
    <row r="69">
      <c r="C69" s="43"/>
      <c r="D69" s="44"/>
    </row>
    <row r="70">
      <c r="C70" s="43"/>
      <c r="D70" s="44"/>
    </row>
    <row r="71">
      <c r="C71" s="43"/>
      <c r="D71" s="44"/>
    </row>
    <row r="72">
      <c r="C72" s="43"/>
      <c r="D72" s="44"/>
    </row>
    <row r="73">
      <c r="C73" s="43"/>
      <c r="D73" s="44"/>
    </row>
    <row r="74">
      <c r="C74" s="43"/>
      <c r="D74" s="44"/>
    </row>
    <row r="75">
      <c r="C75" s="43"/>
      <c r="D75" s="44"/>
    </row>
    <row r="76">
      <c r="C76" s="43"/>
      <c r="D76" s="44"/>
    </row>
    <row r="77">
      <c r="C77" s="43"/>
      <c r="D77" s="44"/>
    </row>
    <row r="78">
      <c r="C78" s="43"/>
      <c r="D78" s="44"/>
    </row>
    <row r="79">
      <c r="C79" s="43"/>
      <c r="D79" s="44"/>
    </row>
    <row r="80">
      <c r="C80" s="43"/>
      <c r="D80" s="44"/>
    </row>
    <row r="81">
      <c r="C81" s="43"/>
      <c r="D81" s="44"/>
    </row>
    <row r="82">
      <c r="C82" s="43"/>
      <c r="D82" s="44"/>
    </row>
    <row r="83">
      <c r="C83" s="43"/>
      <c r="D83" s="44"/>
    </row>
    <row r="84">
      <c r="C84" s="43"/>
      <c r="D84" s="44"/>
    </row>
    <row r="85">
      <c r="C85" s="43"/>
      <c r="D85" s="44"/>
    </row>
    <row r="86">
      <c r="C86" s="43"/>
      <c r="D86" s="44"/>
    </row>
    <row r="87">
      <c r="C87" s="43"/>
      <c r="D87" s="44"/>
    </row>
    <row r="88">
      <c r="C88" s="43"/>
      <c r="D88" s="44"/>
    </row>
    <row r="89">
      <c r="C89" s="43"/>
      <c r="D89" s="44"/>
    </row>
    <row r="90">
      <c r="C90" s="43"/>
      <c r="D90" s="44"/>
    </row>
    <row r="91">
      <c r="C91" s="43"/>
      <c r="D91" s="44"/>
    </row>
    <row r="92">
      <c r="C92" s="43"/>
      <c r="D92" s="44"/>
    </row>
    <row r="93">
      <c r="C93" s="43"/>
      <c r="D93" s="44"/>
    </row>
    <row r="94">
      <c r="C94" s="43"/>
      <c r="D94" s="44"/>
    </row>
    <row r="95">
      <c r="C95" s="43"/>
      <c r="D95" s="44"/>
    </row>
    <row r="96">
      <c r="C96" s="43"/>
      <c r="D96" s="44"/>
    </row>
    <row r="97">
      <c r="C97" s="43"/>
      <c r="D97" s="44"/>
    </row>
    <row r="98">
      <c r="C98" s="43"/>
      <c r="D98" s="44"/>
    </row>
    <row r="99">
      <c r="C99" s="43"/>
      <c r="D99" s="44"/>
    </row>
    <row r="100">
      <c r="C100" s="43"/>
      <c r="D100" s="44"/>
    </row>
    <row r="101">
      <c r="C101" s="43"/>
      <c r="D101" s="44"/>
    </row>
    <row r="102">
      <c r="C102" s="43"/>
      <c r="D102" s="44"/>
    </row>
    <row r="103">
      <c r="C103" s="43"/>
      <c r="D103" s="44"/>
    </row>
    <row r="104">
      <c r="C104" s="43"/>
      <c r="D104" s="44"/>
    </row>
    <row r="105">
      <c r="C105" s="43"/>
      <c r="D105" s="44"/>
    </row>
    <row r="106">
      <c r="C106" s="43"/>
      <c r="D106" s="44"/>
    </row>
    <row r="107">
      <c r="C107" s="43"/>
      <c r="D107" s="44"/>
    </row>
    <row r="108">
      <c r="C108" s="43"/>
      <c r="D108" s="44"/>
    </row>
    <row r="109">
      <c r="C109" s="43"/>
      <c r="D109" s="44"/>
    </row>
    <row r="110">
      <c r="C110" s="43"/>
      <c r="D110" s="44"/>
    </row>
    <row r="111">
      <c r="C111" s="43"/>
      <c r="D111" s="44"/>
    </row>
    <row r="112">
      <c r="C112" s="43"/>
      <c r="D112" s="44"/>
    </row>
    <row r="113">
      <c r="C113" s="43"/>
      <c r="D113" s="44"/>
    </row>
    <row r="114">
      <c r="C114" s="43"/>
      <c r="D114" s="44"/>
    </row>
    <row r="115">
      <c r="C115" s="43"/>
      <c r="D115" s="44"/>
    </row>
    <row r="116">
      <c r="C116" s="43"/>
      <c r="D116" s="44"/>
    </row>
    <row r="117">
      <c r="C117" s="43"/>
      <c r="D117" s="44"/>
    </row>
    <row r="118">
      <c r="C118" s="43"/>
      <c r="D118" s="44"/>
    </row>
    <row r="119">
      <c r="C119" s="43"/>
      <c r="D119" s="44"/>
    </row>
    <row r="120">
      <c r="C120" s="43"/>
      <c r="D120" s="44"/>
    </row>
    <row r="121">
      <c r="C121" s="43"/>
      <c r="D121" s="44"/>
    </row>
    <row r="122">
      <c r="C122" s="43"/>
      <c r="D122" s="44"/>
    </row>
    <row r="123">
      <c r="C123" s="43"/>
      <c r="D123" s="44"/>
    </row>
    <row r="124">
      <c r="C124" s="43"/>
      <c r="D124" s="44"/>
    </row>
    <row r="125">
      <c r="C125" s="43"/>
      <c r="D125" s="44"/>
    </row>
    <row r="126">
      <c r="C126" s="43"/>
      <c r="D126" s="44"/>
    </row>
    <row r="127">
      <c r="C127" s="43"/>
      <c r="D127" s="44"/>
    </row>
    <row r="128">
      <c r="C128" s="43"/>
      <c r="D128" s="44"/>
    </row>
    <row r="129">
      <c r="C129" s="43"/>
      <c r="D129" s="44"/>
    </row>
    <row r="130">
      <c r="C130" s="43"/>
      <c r="D130" s="44"/>
    </row>
    <row r="131">
      <c r="C131" s="43"/>
      <c r="D131" s="44"/>
    </row>
    <row r="132">
      <c r="C132" s="43"/>
      <c r="D132" s="44"/>
    </row>
    <row r="133">
      <c r="C133" s="43"/>
      <c r="D133" s="44"/>
    </row>
    <row r="134">
      <c r="C134" s="43"/>
      <c r="D134" s="44"/>
    </row>
    <row r="135">
      <c r="C135" s="43"/>
      <c r="D135" s="44"/>
    </row>
    <row r="136">
      <c r="C136" s="43"/>
      <c r="D136" s="44"/>
    </row>
    <row r="137">
      <c r="C137" s="43"/>
      <c r="D137" s="44"/>
    </row>
    <row r="138">
      <c r="C138" s="43"/>
      <c r="D138" s="44"/>
    </row>
    <row r="139">
      <c r="C139" s="43"/>
      <c r="D139" s="44"/>
    </row>
    <row r="140">
      <c r="C140" s="43"/>
      <c r="D140" s="44"/>
    </row>
    <row r="141">
      <c r="C141" s="43"/>
      <c r="D141" s="44"/>
    </row>
    <row r="142">
      <c r="C142" s="43"/>
      <c r="D142" s="44"/>
    </row>
    <row r="143">
      <c r="C143" s="43"/>
      <c r="D143" s="44"/>
    </row>
    <row r="144">
      <c r="C144" s="43"/>
      <c r="D144" s="44"/>
    </row>
    <row r="145">
      <c r="C145" s="43"/>
      <c r="D145" s="44"/>
    </row>
    <row r="146">
      <c r="C146" s="43"/>
      <c r="D146" s="44"/>
    </row>
    <row r="147">
      <c r="C147" s="43"/>
      <c r="D147" s="44"/>
    </row>
    <row r="148">
      <c r="C148" s="43"/>
      <c r="D148" s="44"/>
    </row>
    <row r="149">
      <c r="C149" s="43"/>
      <c r="D149" s="44"/>
    </row>
    <row r="150">
      <c r="C150" s="43"/>
      <c r="D150" s="44"/>
    </row>
    <row r="151">
      <c r="C151" s="43"/>
      <c r="D151" s="44"/>
    </row>
    <row r="152">
      <c r="C152" s="43"/>
      <c r="D152" s="44"/>
    </row>
    <row r="153">
      <c r="C153" s="43"/>
      <c r="D153" s="44"/>
    </row>
    <row r="154">
      <c r="C154" s="43"/>
      <c r="D154" s="44"/>
    </row>
    <row r="155">
      <c r="C155" s="43"/>
      <c r="D155" s="44"/>
    </row>
    <row r="156">
      <c r="C156" s="43"/>
      <c r="D156" s="44"/>
    </row>
    <row r="157">
      <c r="C157" s="43"/>
      <c r="D157" s="44"/>
    </row>
    <row r="158">
      <c r="C158" s="43"/>
      <c r="D158" s="44"/>
    </row>
    <row r="159">
      <c r="C159" s="43"/>
      <c r="D159" s="44"/>
    </row>
    <row r="160">
      <c r="C160" s="43"/>
      <c r="D160" s="44"/>
    </row>
    <row r="161">
      <c r="C161" s="43"/>
      <c r="D161" s="44"/>
    </row>
    <row r="162">
      <c r="C162" s="43"/>
      <c r="D162" s="44"/>
    </row>
    <row r="163">
      <c r="C163" s="43"/>
      <c r="D163" s="44"/>
    </row>
    <row r="164">
      <c r="C164" s="43"/>
      <c r="D164" s="44"/>
    </row>
    <row r="165">
      <c r="C165" s="43"/>
      <c r="D165" s="44"/>
    </row>
    <row r="166">
      <c r="C166" s="43"/>
      <c r="D166" s="44"/>
    </row>
    <row r="167">
      <c r="C167" s="43"/>
      <c r="D167" s="44"/>
    </row>
    <row r="168">
      <c r="C168" s="43"/>
      <c r="D168" s="44"/>
    </row>
    <row r="169">
      <c r="C169" s="43"/>
      <c r="D169" s="44"/>
    </row>
    <row r="170">
      <c r="C170" s="43"/>
      <c r="D170" s="44"/>
    </row>
    <row r="171">
      <c r="C171" s="43"/>
      <c r="D171" s="44"/>
    </row>
    <row r="172">
      <c r="C172" s="43"/>
      <c r="D172" s="44"/>
    </row>
    <row r="173">
      <c r="C173" s="43"/>
      <c r="D173" s="44"/>
    </row>
    <row r="174">
      <c r="C174" s="43"/>
      <c r="D174" s="44"/>
    </row>
    <row r="175">
      <c r="C175" s="43"/>
      <c r="D175" s="44"/>
    </row>
    <row r="176">
      <c r="C176" s="43"/>
      <c r="D176" s="44"/>
    </row>
    <row r="177">
      <c r="C177" s="43"/>
      <c r="D177" s="44"/>
    </row>
    <row r="178">
      <c r="C178" s="43"/>
      <c r="D178" s="44"/>
    </row>
    <row r="179">
      <c r="C179" s="43"/>
      <c r="D179" s="44"/>
    </row>
    <row r="180">
      <c r="C180" s="43"/>
      <c r="D180" s="44"/>
    </row>
    <row r="181">
      <c r="C181" s="43"/>
      <c r="D181" s="44"/>
    </row>
    <row r="182">
      <c r="C182" s="43"/>
      <c r="D182" s="44"/>
    </row>
    <row r="183">
      <c r="C183" s="43"/>
      <c r="D183" s="44"/>
    </row>
    <row r="184">
      <c r="C184" s="43"/>
      <c r="D184" s="44"/>
    </row>
    <row r="185">
      <c r="C185" s="43"/>
      <c r="D185" s="44"/>
    </row>
    <row r="186">
      <c r="C186" s="43"/>
      <c r="D186" s="44"/>
    </row>
    <row r="187">
      <c r="C187" s="43"/>
      <c r="D187" s="44"/>
    </row>
    <row r="188">
      <c r="C188" s="43"/>
      <c r="D188" s="44"/>
    </row>
    <row r="189">
      <c r="C189" s="43"/>
      <c r="D189" s="44"/>
    </row>
    <row r="190">
      <c r="C190" s="43"/>
      <c r="D190" s="44"/>
    </row>
    <row r="191">
      <c r="C191" s="43"/>
      <c r="D191" s="44"/>
    </row>
    <row r="192">
      <c r="C192" s="43"/>
      <c r="D192" s="44"/>
    </row>
    <row r="193">
      <c r="C193" s="43"/>
      <c r="D193" s="44"/>
    </row>
    <row r="194">
      <c r="C194" s="43"/>
      <c r="D194" s="44"/>
    </row>
    <row r="195">
      <c r="C195" s="43"/>
      <c r="D195" s="44"/>
    </row>
    <row r="196">
      <c r="C196" s="43"/>
      <c r="D196" s="44"/>
    </row>
    <row r="197">
      <c r="C197" s="43"/>
      <c r="D197" s="44"/>
    </row>
    <row r="198">
      <c r="C198" s="43"/>
      <c r="D198" s="44"/>
    </row>
    <row r="199">
      <c r="C199" s="43"/>
      <c r="D199" s="44"/>
    </row>
    <row r="200">
      <c r="C200" s="43"/>
      <c r="D200" s="44"/>
    </row>
    <row r="201">
      <c r="C201" s="43"/>
      <c r="D201" s="44"/>
    </row>
    <row r="202">
      <c r="C202" s="43"/>
      <c r="D202" s="44"/>
    </row>
    <row r="203">
      <c r="C203" s="43"/>
      <c r="D203" s="44"/>
    </row>
    <row r="204">
      <c r="C204" s="43"/>
      <c r="D204" s="44"/>
    </row>
    <row r="205">
      <c r="C205" s="43"/>
      <c r="D205" s="44"/>
    </row>
    <row r="206">
      <c r="C206" s="43"/>
      <c r="D206" s="44"/>
    </row>
    <row r="207">
      <c r="C207" s="43"/>
      <c r="D207" s="44"/>
    </row>
    <row r="208">
      <c r="C208" s="43"/>
      <c r="D208" s="44"/>
    </row>
    <row r="209">
      <c r="C209" s="43"/>
      <c r="D209" s="44"/>
    </row>
    <row r="210">
      <c r="C210" s="43"/>
      <c r="D210" s="44"/>
    </row>
    <row r="211">
      <c r="C211" s="43"/>
      <c r="D211" s="44"/>
    </row>
    <row r="212">
      <c r="C212" s="43"/>
      <c r="D212" s="44"/>
    </row>
    <row r="213">
      <c r="C213" s="43"/>
      <c r="D213" s="44"/>
    </row>
    <row r="214">
      <c r="C214" s="43"/>
      <c r="D214" s="44"/>
    </row>
    <row r="215">
      <c r="C215" s="43"/>
      <c r="D215" s="44"/>
    </row>
    <row r="216">
      <c r="C216" s="43"/>
      <c r="D216" s="44"/>
    </row>
    <row r="217">
      <c r="C217" s="43"/>
      <c r="D217" s="44"/>
    </row>
    <row r="218">
      <c r="C218" s="43"/>
      <c r="D218" s="44"/>
    </row>
    <row r="219">
      <c r="C219" s="43"/>
      <c r="D219" s="44"/>
    </row>
    <row r="220">
      <c r="C220" s="43"/>
      <c r="D220" s="44"/>
    </row>
    <row r="221">
      <c r="C221" s="43"/>
      <c r="D221" s="44"/>
    </row>
    <row r="222">
      <c r="C222" s="43"/>
      <c r="D222" s="44"/>
    </row>
    <row r="223">
      <c r="C223" s="43"/>
      <c r="D223" s="44"/>
    </row>
    <row r="224">
      <c r="C224" s="43"/>
      <c r="D224" s="44"/>
    </row>
    <row r="225">
      <c r="C225" s="43"/>
      <c r="D225" s="44"/>
    </row>
    <row r="226">
      <c r="C226" s="43"/>
      <c r="D226" s="44"/>
    </row>
    <row r="227">
      <c r="C227" s="43"/>
      <c r="D227" s="44"/>
    </row>
    <row r="228">
      <c r="C228" s="43"/>
      <c r="D228" s="44"/>
    </row>
    <row r="229">
      <c r="C229" s="43"/>
      <c r="D229" s="44"/>
    </row>
    <row r="230">
      <c r="C230" s="43"/>
      <c r="D230" s="44"/>
    </row>
    <row r="231">
      <c r="C231" s="43"/>
      <c r="D231" s="44"/>
    </row>
    <row r="232">
      <c r="C232" s="43"/>
      <c r="D232" s="44"/>
    </row>
    <row r="233">
      <c r="C233" s="43"/>
      <c r="D233" s="44"/>
    </row>
    <row r="234">
      <c r="C234" s="43"/>
      <c r="D234" s="44"/>
    </row>
    <row r="235">
      <c r="C235" s="43"/>
      <c r="D235" s="44"/>
    </row>
    <row r="236">
      <c r="C236" s="43"/>
      <c r="D236" s="44"/>
    </row>
    <row r="237">
      <c r="C237" s="43"/>
      <c r="D237" s="44"/>
    </row>
    <row r="238">
      <c r="C238" s="43"/>
      <c r="D238" s="44"/>
    </row>
    <row r="239">
      <c r="C239" s="43"/>
      <c r="D239" s="44"/>
    </row>
    <row r="240">
      <c r="C240" s="43"/>
      <c r="D240" s="44"/>
    </row>
    <row r="241">
      <c r="C241" s="43"/>
      <c r="D241" s="44"/>
    </row>
    <row r="242">
      <c r="C242" s="43"/>
      <c r="D242" s="44"/>
    </row>
    <row r="243">
      <c r="C243" s="43"/>
      <c r="D243" s="44"/>
    </row>
    <row r="244">
      <c r="C244" s="43"/>
      <c r="D244" s="44"/>
    </row>
    <row r="245">
      <c r="C245" s="43"/>
      <c r="D245" s="44"/>
    </row>
    <row r="246">
      <c r="C246" s="43"/>
      <c r="D246" s="44"/>
    </row>
    <row r="247">
      <c r="C247" s="43"/>
      <c r="D247" s="44"/>
    </row>
    <row r="248">
      <c r="C248" s="43"/>
      <c r="D248" s="44"/>
    </row>
    <row r="249">
      <c r="C249" s="43"/>
      <c r="D249" s="44"/>
    </row>
    <row r="250">
      <c r="C250" s="43"/>
      <c r="D250" s="44"/>
    </row>
    <row r="251">
      <c r="C251" s="43"/>
      <c r="D251" s="44"/>
    </row>
    <row r="252">
      <c r="C252" s="43"/>
      <c r="D252" s="44"/>
    </row>
    <row r="253">
      <c r="C253" s="43"/>
      <c r="D253" s="44"/>
    </row>
    <row r="254">
      <c r="C254" s="43"/>
      <c r="D254" s="44"/>
    </row>
    <row r="255">
      <c r="C255" s="43"/>
      <c r="D255" s="44"/>
    </row>
    <row r="256">
      <c r="C256" s="43"/>
      <c r="D256" s="44"/>
    </row>
    <row r="257">
      <c r="C257" s="43"/>
      <c r="D257" s="44"/>
    </row>
    <row r="258">
      <c r="C258" s="43"/>
      <c r="D258" s="44"/>
    </row>
    <row r="259">
      <c r="C259" s="43"/>
      <c r="D259" s="44"/>
    </row>
    <row r="260">
      <c r="C260" s="43"/>
      <c r="D260" s="44"/>
    </row>
    <row r="261">
      <c r="C261" s="43"/>
      <c r="D261" s="44"/>
    </row>
    <row r="262">
      <c r="C262" s="43"/>
      <c r="D262" s="44"/>
    </row>
    <row r="263">
      <c r="C263" s="43"/>
      <c r="D263" s="44"/>
    </row>
    <row r="264">
      <c r="C264" s="43"/>
      <c r="D264" s="44"/>
    </row>
    <row r="265">
      <c r="C265" s="43"/>
      <c r="D265" s="44"/>
    </row>
    <row r="266">
      <c r="C266" s="43"/>
      <c r="D266" s="44"/>
    </row>
    <row r="267">
      <c r="C267" s="43"/>
      <c r="D267" s="44"/>
    </row>
    <row r="268">
      <c r="C268" s="43"/>
      <c r="D268" s="44"/>
    </row>
    <row r="269">
      <c r="C269" s="43"/>
      <c r="D269" s="44"/>
    </row>
    <row r="270">
      <c r="C270" s="43"/>
      <c r="D270" s="44"/>
    </row>
    <row r="271">
      <c r="C271" s="43"/>
      <c r="D271" s="44"/>
    </row>
    <row r="272">
      <c r="C272" s="43"/>
      <c r="D272" s="44"/>
    </row>
    <row r="273">
      <c r="C273" s="43"/>
      <c r="D273" s="44"/>
    </row>
    <row r="274">
      <c r="C274" s="43"/>
      <c r="D274" s="44"/>
    </row>
    <row r="275">
      <c r="C275" s="43"/>
      <c r="D275" s="44"/>
    </row>
    <row r="276">
      <c r="C276" s="43"/>
      <c r="D276" s="44"/>
    </row>
    <row r="277">
      <c r="C277" s="43"/>
      <c r="D277" s="44"/>
    </row>
    <row r="278">
      <c r="C278" s="43"/>
      <c r="D278" s="44"/>
    </row>
    <row r="279">
      <c r="C279" s="43"/>
      <c r="D279" s="44"/>
    </row>
    <row r="280">
      <c r="C280" s="43"/>
      <c r="D280" s="44"/>
    </row>
    <row r="281">
      <c r="C281" s="43"/>
      <c r="D281" s="44"/>
    </row>
    <row r="282">
      <c r="C282" s="43"/>
      <c r="D282" s="44"/>
    </row>
    <row r="283">
      <c r="C283" s="43"/>
      <c r="D283" s="44"/>
    </row>
    <row r="284">
      <c r="C284" s="43"/>
      <c r="D284" s="44"/>
    </row>
    <row r="285">
      <c r="C285" s="43"/>
      <c r="D285" s="44"/>
    </row>
    <row r="286">
      <c r="C286" s="43"/>
      <c r="D286" s="44"/>
    </row>
    <row r="287">
      <c r="C287" s="43"/>
      <c r="D287" s="44"/>
    </row>
    <row r="288">
      <c r="C288" s="43"/>
      <c r="D288" s="44"/>
    </row>
    <row r="289">
      <c r="C289" s="43"/>
      <c r="D289" s="44"/>
    </row>
    <row r="290">
      <c r="C290" s="43"/>
      <c r="D290" s="44"/>
    </row>
    <row r="291">
      <c r="C291" s="43"/>
      <c r="D291" s="44"/>
    </row>
    <row r="292">
      <c r="C292" s="43"/>
      <c r="D292" s="44"/>
    </row>
    <row r="293">
      <c r="C293" s="43"/>
      <c r="D293" s="44"/>
    </row>
    <row r="294">
      <c r="C294" s="43"/>
      <c r="D294" s="44"/>
    </row>
    <row r="295">
      <c r="C295" s="43"/>
      <c r="D295" s="44"/>
    </row>
    <row r="296">
      <c r="C296" s="43"/>
      <c r="D296" s="44"/>
    </row>
    <row r="297">
      <c r="C297" s="43"/>
      <c r="D297" s="44"/>
    </row>
    <row r="298">
      <c r="C298" s="43"/>
      <c r="D298" s="44"/>
    </row>
    <row r="299">
      <c r="C299" s="43"/>
      <c r="D299" s="44"/>
    </row>
    <row r="300">
      <c r="C300" s="43"/>
      <c r="D300" s="44"/>
    </row>
    <row r="301">
      <c r="C301" s="43"/>
      <c r="D301" s="44"/>
    </row>
    <row r="302">
      <c r="C302" s="43"/>
      <c r="D302" s="44"/>
    </row>
    <row r="303">
      <c r="C303" s="43"/>
      <c r="D303" s="44"/>
    </row>
    <row r="304">
      <c r="C304" s="43"/>
      <c r="D304" s="44"/>
    </row>
    <row r="305">
      <c r="C305" s="43"/>
      <c r="D305" s="44"/>
    </row>
    <row r="306">
      <c r="C306" s="43"/>
      <c r="D306" s="44"/>
    </row>
    <row r="307">
      <c r="C307" s="43"/>
      <c r="D307" s="44"/>
    </row>
    <row r="308">
      <c r="C308" s="43"/>
      <c r="D308" s="44"/>
    </row>
    <row r="309">
      <c r="C309" s="43"/>
      <c r="D309" s="44"/>
    </row>
    <row r="310">
      <c r="C310" s="43"/>
      <c r="D310" s="44"/>
    </row>
    <row r="311">
      <c r="C311" s="43"/>
      <c r="D311" s="44"/>
    </row>
    <row r="312">
      <c r="C312" s="43"/>
      <c r="D312" s="44"/>
    </row>
    <row r="313">
      <c r="C313" s="43"/>
      <c r="D313" s="44"/>
    </row>
    <row r="314">
      <c r="C314" s="43"/>
      <c r="D314" s="44"/>
    </row>
    <row r="315">
      <c r="C315" s="43"/>
      <c r="D315" s="44"/>
    </row>
    <row r="316">
      <c r="C316" s="43"/>
      <c r="D316" s="44"/>
    </row>
    <row r="317">
      <c r="C317" s="43"/>
      <c r="D317" s="44"/>
    </row>
    <row r="318">
      <c r="C318" s="43"/>
      <c r="D318" s="44"/>
    </row>
    <row r="319">
      <c r="C319" s="43"/>
      <c r="D319" s="44"/>
    </row>
    <row r="320">
      <c r="C320" s="43"/>
      <c r="D320" s="44"/>
    </row>
    <row r="321">
      <c r="C321" s="43"/>
      <c r="D321" s="44"/>
    </row>
    <row r="322">
      <c r="C322" s="43"/>
      <c r="D322" s="44"/>
    </row>
    <row r="323">
      <c r="C323" s="43"/>
      <c r="D323" s="44"/>
    </row>
    <row r="324">
      <c r="C324" s="43"/>
      <c r="D324" s="44"/>
    </row>
    <row r="325">
      <c r="C325" s="43"/>
      <c r="D325" s="44"/>
    </row>
    <row r="326">
      <c r="C326" s="43"/>
      <c r="D326" s="44"/>
    </row>
    <row r="327">
      <c r="C327" s="43"/>
      <c r="D327" s="44"/>
    </row>
    <row r="328">
      <c r="C328" s="43"/>
      <c r="D328" s="44"/>
    </row>
    <row r="329">
      <c r="C329" s="43"/>
      <c r="D329" s="44"/>
    </row>
    <row r="330">
      <c r="C330" s="43"/>
      <c r="D330" s="44"/>
    </row>
    <row r="331">
      <c r="C331" s="43"/>
      <c r="D331" s="44"/>
    </row>
    <row r="332">
      <c r="C332" s="43"/>
      <c r="D332" s="44"/>
    </row>
    <row r="333">
      <c r="C333" s="43"/>
      <c r="D333" s="44"/>
    </row>
    <row r="334">
      <c r="C334" s="43"/>
      <c r="D334" s="44"/>
    </row>
    <row r="335">
      <c r="C335" s="43"/>
      <c r="D335" s="44"/>
    </row>
    <row r="336">
      <c r="C336" s="43"/>
      <c r="D336" s="44"/>
    </row>
    <row r="337">
      <c r="C337" s="43"/>
      <c r="D337" s="44"/>
    </row>
    <row r="338">
      <c r="C338" s="43"/>
      <c r="D338" s="44"/>
    </row>
    <row r="339">
      <c r="C339" s="43"/>
      <c r="D339" s="44"/>
    </row>
    <row r="340">
      <c r="C340" s="43"/>
      <c r="D340" s="44"/>
    </row>
    <row r="341">
      <c r="C341" s="43"/>
      <c r="D341" s="44"/>
    </row>
    <row r="342">
      <c r="C342" s="43"/>
      <c r="D342" s="44"/>
    </row>
    <row r="343">
      <c r="C343" s="43"/>
      <c r="D343" s="44"/>
    </row>
    <row r="344">
      <c r="C344" s="43"/>
      <c r="D344" s="44"/>
    </row>
    <row r="345">
      <c r="C345" s="43"/>
      <c r="D345" s="44"/>
    </row>
    <row r="346">
      <c r="C346" s="43"/>
      <c r="D346" s="44"/>
    </row>
    <row r="347">
      <c r="C347" s="43"/>
      <c r="D347" s="44"/>
    </row>
    <row r="348">
      <c r="C348" s="43"/>
      <c r="D348" s="44"/>
    </row>
    <row r="349">
      <c r="C349" s="43"/>
      <c r="D349" s="44"/>
    </row>
    <row r="350">
      <c r="C350" s="43"/>
      <c r="D350" s="44"/>
    </row>
    <row r="351">
      <c r="C351" s="43"/>
      <c r="D351" s="44"/>
    </row>
    <row r="352">
      <c r="C352" s="43"/>
      <c r="D352" s="44"/>
    </row>
    <row r="353">
      <c r="C353" s="43"/>
      <c r="D353" s="44"/>
    </row>
    <row r="354">
      <c r="C354" s="43"/>
      <c r="D354" s="44"/>
    </row>
    <row r="355">
      <c r="C355" s="43"/>
      <c r="D355" s="44"/>
    </row>
    <row r="356">
      <c r="C356" s="43"/>
      <c r="D356" s="44"/>
    </row>
    <row r="357">
      <c r="C357" s="43"/>
      <c r="D357" s="44"/>
    </row>
    <row r="358">
      <c r="C358" s="43"/>
      <c r="D358" s="44"/>
    </row>
    <row r="359">
      <c r="C359" s="43"/>
      <c r="D359" s="44"/>
    </row>
    <row r="360">
      <c r="C360" s="43"/>
      <c r="D360" s="44"/>
    </row>
    <row r="361">
      <c r="C361" s="43"/>
      <c r="D361" s="44"/>
    </row>
    <row r="362">
      <c r="C362" s="43"/>
      <c r="D362" s="44"/>
    </row>
    <row r="363">
      <c r="C363" s="43"/>
      <c r="D363" s="44"/>
    </row>
    <row r="364">
      <c r="C364" s="43"/>
      <c r="D364" s="44"/>
    </row>
    <row r="365">
      <c r="C365" s="43"/>
      <c r="D365" s="44"/>
    </row>
    <row r="366">
      <c r="C366" s="43"/>
      <c r="D366" s="44"/>
    </row>
    <row r="367">
      <c r="C367" s="43"/>
      <c r="D367" s="44"/>
    </row>
    <row r="368">
      <c r="C368" s="43"/>
      <c r="D368" s="44"/>
    </row>
    <row r="369">
      <c r="C369" s="43"/>
      <c r="D369" s="44"/>
    </row>
    <row r="370">
      <c r="C370" s="43"/>
      <c r="D370" s="44"/>
    </row>
    <row r="371">
      <c r="C371" s="43"/>
      <c r="D371" s="44"/>
    </row>
    <row r="372">
      <c r="C372" s="43"/>
      <c r="D372" s="44"/>
    </row>
    <row r="373">
      <c r="C373" s="43"/>
      <c r="D373" s="44"/>
    </row>
    <row r="374">
      <c r="C374" s="43"/>
      <c r="D374" s="44"/>
    </row>
    <row r="375">
      <c r="C375" s="43"/>
      <c r="D375" s="44"/>
    </row>
    <row r="376">
      <c r="C376" s="43"/>
      <c r="D376" s="44"/>
    </row>
    <row r="377">
      <c r="C377" s="43"/>
      <c r="D377" s="44"/>
    </row>
    <row r="378">
      <c r="C378" s="43"/>
      <c r="D378" s="44"/>
    </row>
    <row r="379">
      <c r="C379" s="43"/>
      <c r="D379" s="44"/>
    </row>
    <row r="380">
      <c r="C380" s="43"/>
      <c r="D380" s="44"/>
    </row>
    <row r="381">
      <c r="C381" s="43"/>
      <c r="D381" s="44"/>
    </row>
    <row r="382">
      <c r="C382" s="43"/>
      <c r="D382" s="44"/>
    </row>
    <row r="383">
      <c r="C383" s="43"/>
      <c r="D383" s="44"/>
    </row>
    <row r="384">
      <c r="C384" s="43"/>
      <c r="D384" s="44"/>
    </row>
    <row r="385">
      <c r="C385" s="43"/>
      <c r="D385" s="44"/>
    </row>
    <row r="386">
      <c r="C386" s="43"/>
      <c r="D386" s="44"/>
    </row>
    <row r="387">
      <c r="C387" s="43"/>
      <c r="D387" s="44"/>
    </row>
    <row r="388">
      <c r="C388" s="43"/>
      <c r="D388" s="44"/>
    </row>
    <row r="389">
      <c r="C389" s="43"/>
      <c r="D389" s="44"/>
    </row>
    <row r="390">
      <c r="C390" s="43"/>
      <c r="D390" s="44"/>
    </row>
    <row r="391">
      <c r="C391" s="43"/>
      <c r="D391" s="44"/>
    </row>
    <row r="392">
      <c r="C392" s="43"/>
      <c r="D392" s="44"/>
    </row>
    <row r="393">
      <c r="C393" s="43"/>
      <c r="D393" s="44"/>
    </row>
    <row r="394">
      <c r="C394" s="43"/>
      <c r="D394" s="44"/>
    </row>
    <row r="395">
      <c r="C395" s="43"/>
      <c r="D395" s="44"/>
    </row>
    <row r="396">
      <c r="C396" s="43"/>
      <c r="D396" s="44"/>
    </row>
    <row r="397">
      <c r="C397" s="43"/>
      <c r="D397" s="44"/>
    </row>
    <row r="398">
      <c r="C398" s="43"/>
      <c r="D398" s="44"/>
    </row>
    <row r="399">
      <c r="C399" s="43"/>
      <c r="D399" s="44"/>
    </row>
    <row r="400">
      <c r="C400" s="43"/>
      <c r="D400" s="44"/>
    </row>
    <row r="401">
      <c r="C401" s="43"/>
      <c r="D401" s="44"/>
    </row>
    <row r="402">
      <c r="C402" s="43"/>
      <c r="D402" s="44"/>
    </row>
    <row r="403">
      <c r="C403" s="43"/>
      <c r="D403" s="44"/>
    </row>
    <row r="404">
      <c r="C404" s="43"/>
      <c r="D404" s="44"/>
    </row>
    <row r="405">
      <c r="C405" s="43"/>
      <c r="D405" s="44"/>
    </row>
    <row r="406">
      <c r="C406" s="43"/>
      <c r="D406" s="44"/>
    </row>
    <row r="407">
      <c r="C407" s="43"/>
      <c r="D407" s="44"/>
    </row>
    <row r="408">
      <c r="C408" s="43"/>
      <c r="D408" s="44"/>
    </row>
    <row r="409">
      <c r="C409" s="43"/>
      <c r="D409" s="44"/>
    </row>
    <row r="410">
      <c r="C410" s="43"/>
      <c r="D410" s="44"/>
    </row>
    <row r="411">
      <c r="C411" s="43"/>
      <c r="D411" s="44"/>
    </row>
    <row r="412">
      <c r="C412" s="43"/>
      <c r="D412" s="44"/>
    </row>
    <row r="413">
      <c r="C413" s="43"/>
      <c r="D413" s="44"/>
    </row>
    <row r="414">
      <c r="C414" s="43"/>
      <c r="D414" s="44"/>
    </row>
    <row r="415">
      <c r="C415" s="43"/>
      <c r="D415" s="44"/>
    </row>
    <row r="416">
      <c r="C416" s="43"/>
      <c r="D416" s="44"/>
    </row>
    <row r="417">
      <c r="C417" s="43"/>
      <c r="D417" s="44"/>
    </row>
    <row r="418">
      <c r="C418" s="43"/>
      <c r="D418" s="44"/>
    </row>
    <row r="419">
      <c r="C419" s="43"/>
      <c r="D419" s="44"/>
    </row>
    <row r="420">
      <c r="C420" s="43"/>
      <c r="D420" s="44"/>
    </row>
    <row r="421">
      <c r="C421" s="43"/>
      <c r="D421" s="44"/>
    </row>
    <row r="422">
      <c r="C422" s="43"/>
      <c r="D422" s="44"/>
    </row>
    <row r="423">
      <c r="C423" s="43"/>
      <c r="D423" s="44"/>
    </row>
    <row r="424">
      <c r="C424" s="43"/>
      <c r="D424" s="44"/>
    </row>
    <row r="425">
      <c r="C425" s="43"/>
      <c r="D425" s="44"/>
    </row>
    <row r="426">
      <c r="C426" s="43"/>
      <c r="D426" s="44"/>
    </row>
    <row r="427">
      <c r="C427" s="43"/>
      <c r="D427" s="44"/>
    </row>
    <row r="428">
      <c r="C428" s="43"/>
      <c r="D428" s="44"/>
    </row>
    <row r="429">
      <c r="C429" s="43"/>
      <c r="D429" s="44"/>
    </row>
    <row r="430">
      <c r="C430" s="43"/>
      <c r="D430" s="44"/>
    </row>
    <row r="431">
      <c r="C431" s="43"/>
      <c r="D431" s="44"/>
    </row>
    <row r="432">
      <c r="C432" s="43"/>
      <c r="D432" s="44"/>
    </row>
    <row r="433">
      <c r="C433" s="43"/>
      <c r="D433" s="44"/>
    </row>
    <row r="434">
      <c r="C434" s="43"/>
      <c r="D434" s="44"/>
    </row>
    <row r="435">
      <c r="C435" s="43"/>
      <c r="D435" s="44"/>
    </row>
    <row r="436">
      <c r="C436" s="43"/>
      <c r="D436" s="44"/>
    </row>
    <row r="437">
      <c r="C437" s="43"/>
      <c r="D437" s="44"/>
    </row>
    <row r="438">
      <c r="C438" s="43"/>
      <c r="D438" s="44"/>
    </row>
    <row r="439">
      <c r="C439" s="43"/>
      <c r="D439" s="44"/>
    </row>
    <row r="440">
      <c r="C440" s="43"/>
      <c r="D440" s="44"/>
    </row>
    <row r="441">
      <c r="C441" s="43"/>
      <c r="D441" s="44"/>
    </row>
    <row r="442">
      <c r="C442" s="43"/>
      <c r="D442" s="44"/>
    </row>
    <row r="443">
      <c r="C443" s="43"/>
      <c r="D443" s="44"/>
    </row>
    <row r="444">
      <c r="C444" s="43"/>
      <c r="D444" s="44"/>
    </row>
    <row r="445">
      <c r="C445" s="43"/>
      <c r="D445" s="44"/>
    </row>
    <row r="446">
      <c r="C446" s="43"/>
      <c r="D446" s="44"/>
    </row>
    <row r="447">
      <c r="C447" s="43"/>
      <c r="D447" s="44"/>
    </row>
    <row r="448">
      <c r="C448" s="43"/>
      <c r="D448" s="44"/>
    </row>
    <row r="449">
      <c r="C449" s="43"/>
      <c r="D449" s="44"/>
    </row>
    <row r="450">
      <c r="C450" s="43"/>
      <c r="D450" s="44"/>
    </row>
    <row r="451">
      <c r="C451" s="43"/>
      <c r="D451" s="44"/>
    </row>
    <row r="452">
      <c r="C452" s="43"/>
      <c r="D452" s="44"/>
    </row>
    <row r="453">
      <c r="C453" s="43"/>
      <c r="D453" s="44"/>
    </row>
    <row r="454">
      <c r="C454" s="43"/>
      <c r="D454" s="44"/>
    </row>
    <row r="455">
      <c r="C455" s="43"/>
      <c r="D455" s="44"/>
    </row>
    <row r="456">
      <c r="C456" s="43"/>
      <c r="D456" s="44"/>
    </row>
    <row r="457">
      <c r="C457" s="43"/>
      <c r="D457" s="44"/>
    </row>
    <row r="458">
      <c r="C458" s="43"/>
      <c r="D458" s="44"/>
    </row>
    <row r="459">
      <c r="C459" s="43"/>
      <c r="D459" s="44"/>
    </row>
    <row r="460">
      <c r="C460" s="43"/>
      <c r="D460" s="44"/>
    </row>
    <row r="461">
      <c r="C461" s="43"/>
      <c r="D461" s="44"/>
    </row>
    <row r="462">
      <c r="C462" s="43"/>
      <c r="D462" s="44"/>
    </row>
    <row r="463">
      <c r="C463" s="43"/>
      <c r="D463" s="44"/>
    </row>
    <row r="464">
      <c r="C464" s="43"/>
      <c r="D464" s="44"/>
    </row>
    <row r="465">
      <c r="C465" s="43"/>
      <c r="D465" s="44"/>
    </row>
    <row r="466">
      <c r="C466" s="43"/>
      <c r="D466" s="44"/>
    </row>
    <row r="467">
      <c r="C467" s="43"/>
      <c r="D467" s="44"/>
    </row>
    <row r="468">
      <c r="C468" s="43"/>
      <c r="D468" s="44"/>
    </row>
    <row r="469">
      <c r="C469" s="43"/>
      <c r="D469" s="44"/>
    </row>
    <row r="470">
      <c r="C470" s="43"/>
      <c r="D470" s="44"/>
    </row>
    <row r="471">
      <c r="C471" s="43"/>
      <c r="D471" s="44"/>
    </row>
    <row r="472">
      <c r="C472" s="43"/>
      <c r="D472" s="44"/>
    </row>
    <row r="473">
      <c r="C473" s="43"/>
      <c r="D473" s="44"/>
    </row>
    <row r="474">
      <c r="C474" s="43"/>
      <c r="D474" s="44"/>
    </row>
    <row r="475">
      <c r="C475" s="43"/>
      <c r="D475" s="44"/>
    </row>
    <row r="476">
      <c r="C476" s="43"/>
      <c r="D476" s="44"/>
    </row>
    <row r="477">
      <c r="C477" s="43"/>
      <c r="D477" s="44"/>
    </row>
    <row r="478">
      <c r="C478" s="43"/>
      <c r="D478" s="44"/>
    </row>
    <row r="479">
      <c r="C479" s="43"/>
      <c r="D479" s="44"/>
    </row>
    <row r="480">
      <c r="C480" s="43"/>
      <c r="D480" s="44"/>
    </row>
    <row r="481">
      <c r="C481" s="43"/>
      <c r="D481" s="44"/>
    </row>
    <row r="482">
      <c r="C482" s="43"/>
      <c r="D482" s="44"/>
    </row>
    <row r="483">
      <c r="C483" s="43"/>
      <c r="D483" s="44"/>
    </row>
    <row r="484">
      <c r="C484" s="43"/>
      <c r="D484" s="44"/>
    </row>
    <row r="485">
      <c r="C485" s="43"/>
      <c r="D485" s="44"/>
    </row>
    <row r="486">
      <c r="C486" s="43"/>
      <c r="D486" s="44"/>
    </row>
    <row r="487">
      <c r="C487" s="43"/>
      <c r="D487" s="44"/>
    </row>
    <row r="488">
      <c r="C488" s="43"/>
      <c r="D488" s="44"/>
    </row>
    <row r="489">
      <c r="C489" s="43"/>
      <c r="D489" s="44"/>
    </row>
    <row r="490">
      <c r="C490" s="43"/>
      <c r="D490" s="44"/>
    </row>
    <row r="491">
      <c r="C491" s="43"/>
      <c r="D491" s="44"/>
    </row>
    <row r="492">
      <c r="C492" s="43"/>
      <c r="D492" s="44"/>
    </row>
    <row r="493">
      <c r="C493" s="43"/>
      <c r="D493" s="44"/>
    </row>
    <row r="494">
      <c r="C494" s="43"/>
      <c r="D494" s="44"/>
    </row>
    <row r="495">
      <c r="C495" s="43"/>
      <c r="D495" s="44"/>
    </row>
    <row r="496">
      <c r="C496" s="43"/>
      <c r="D496" s="44"/>
    </row>
    <row r="497">
      <c r="C497" s="43"/>
      <c r="D497" s="44"/>
    </row>
    <row r="498">
      <c r="C498" s="43"/>
      <c r="D498" s="44"/>
    </row>
    <row r="499">
      <c r="C499" s="43"/>
      <c r="D499" s="44"/>
    </row>
    <row r="500">
      <c r="C500" s="43"/>
      <c r="D500" s="44"/>
    </row>
    <row r="501">
      <c r="C501" s="43"/>
      <c r="D501" s="44"/>
    </row>
    <row r="502">
      <c r="C502" s="43"/>
      <c r="D502" s="44"/>
    </row>
    <row r="503">
      <c r="C503" s="43"/>
      <c r="D503" s="44"/>
    </row>
    <row r="504">
      <c r="C504" s="43"/>
      <c r="D504" s="44"/>
    </row>
    <row r="505">
      <c r="C505" s="43"/>
      <c r="D505" s="44"/>
    </row>
    <row r="506">
      <c r="C506" s="43"/>
      <c r="D506" s="44"/>
    </row>
    <row r="507">
      <c r="C507" s="43"/>
      <c r="D507" s="44"/>
    </row>
    <row r="508">
      <c r="C508" s="43"/>
      <c r="D508" s="44"/>
    </row>
    <row r="509">
      <c r="C509" s="43"/>
      <c r="D509" s="44"/>
    </row>
    <row r="510">
      <c r="C510" s="43"/>
      <c r="D510" s="44"/>
    </row>
    <row r="511">
      <c r="C511" s="43"/>
      <c r="D511" s="44"/>
    </row>
    <row r="512">
      <c r="C512" s="43"/>
      <c r="D512" s="44"/>
    </row>
    <row r="513">
      <c r="C513" s="43"/>
      <c r="D513" s="44"/>
    </row>
    <row r="514">
      <c r="C514" s="43"/>
      <c r="D514" s="44"/>
    </row>
    <row r="515">
      <c r="C515" s="43"/>
      <c r="D515" s="44"/>
    </row>
    <row r="516">
      <c r="C516" s="43"/>
      <c r="D516" s="44"/>
    </row>
    <row r="517">
      <c r="C517" s="43"/>
      <c r="D517" s="44"/>
    </row>
    <row r="518">
      <c r="C518" s="43"/>
      <c r="D518" s="44"/>
    </row>
    <row r="519">
      <c r="C519" s="43"/>
      <c r="D519" s="44"/>
    </row>
    <row r="520">
      <c r="C520" s="43"/>
      <c r="D520" s="44"/>
    </row>
    <row r="521">
      <c r="C521" s="43"/>
      <c r="D521" s="44"/>
    </row>
    <row r="522">
      <c r="C522" s="43"/>
      <c r="D522" s="44"/>
    </row>
    <row r="523">
      <c r="C523" s="43"/>
      <c r="D523" s="44"/>
    </row>
    <row r="524">
      <c r="C524" s="43"/>
      <c r="D524" s="44"/>
    </row>
    <row r="525">
      <c r="C525" s="43"/>
      <c r="D525" s="44"/>
    </row>
    <row r="526">
      <c r="C526" s="43"/>
      <c r="D526" s="44"/>
    </row>
    <row r="527">
      <c r="C527" s="43"/>
      <c r="D527" s="44"/>
    </row>
    <row r="528">
      <c r="C528" s="43"/>
      <c r="D528" s="44"/>
    </row>
    <row r="529">
      <c r="C529" s="43"/>
      <c r="D529" s="44"/>
    </row>
    <row r="530">
      <c r="C530" s="43"/>
      <c r="D530" s="44"/>
    </row>
    <row r="531">
      <c r="C531" s="43"/>
      <c r="D531" s="44"/>
    </row>
    <row r="532">
      <c r="C532" s="43"/>
      <c r="D532" s="44"/>
    </row>
    <row r="533">
      <c r="C533" s="43"/>
      <c r="D533" s="44"/>
    </row>
    <row r="534">
      <c r="C534" s="43"/>
      <c r="D534" s="44"/>
    </row>
    <row r="535">
      <c r="C535" s="43"/>
      <c r="D535" s="44"/>
    </row>
    <row r="536">
      <c r="C536" s="43"/>
      <c r="D536" s="44"/>
    </row>
    <row r="537">
      <c r="C537" s="43"/>
      <c r="D537" s="44"/>
    </row>
    <row r="538">
      <c r="C538" s="43"/>
      <c r="D538" s="44"/>
    </row>
    <row r="539">
      <c r="C539" s="43"/>
      <c r="D539" s="44"/>
    </row>
    <row r="540">
      <c r="C540" s="43"/>
      <c r="D540" s="44"/>
    </row>
    <row r="541">
      <c r="C541" s="43"/>
      <c r="D541" s="44"/>
    </row>
    <row r="542">
      <c r="C542" s="43"/>
      <c r="D542" s="44"/>
    </row>
    <row r="543">
      <c r="C543" s="43"/>
      <c r="D543" s="44"/>
    </row>
    <row r="544">
      <c r="C544" s="43"/>
      <c r="D544" s="44"/>
    </row>
    <row r="545">
      <c r="C545" s="43"/>
      <c r="D545" s="44"/>
    </row>
    <row r="546">
      <c r="C546" s="43"/>
      <c r="D546" s="44"/>
    </row>
    <row r="547">
      <c r="C547" s="43"/>
      <c r="D547" s="44"/>
    </row>
    <row r="548">
      <c r="C548" s="43"/>
      <c r="D548" s="44"/>
    </row>
    <row r="549">
      <c r="C549" s="43"/>
      <c r="D549" s="44"/>
    </row>
    <row r="550">
      <c r="C550" s="43"/>
      <c r="D550" s="44"/>
    </row>
    <row r="551">
      <c r="C551" s="43"/>
      <c r="D551" s="44"/>
    </row>
    <row r="552">
      <c r="C552" s="43"/>
      <c r="D552" s="44"/>
    </row>
    <row r="553">
      <c r="C553" s="43"/>
      <c r="D553" s="44"/>
    </row>
    <row r="554">
      <c r="C554" s="43"/>
      <c r="D554" s="44"/>
    </row>
    <row r="555">
      <c r="C555" s="43"/>
      <c r="D555" s="44"/>
    </row>
    <row r="556">
      <c r="C556" s="43"/>
      <c r="D556" s="44"/>
    </row>
    <row r="557">
      <c r="C557" s="43"/>
      <c r="D557" s="44"/>
    </row>
    <row r="558">
      <c r="C558" s="43"/>
      <c r="D558" s="44"/>
    </row>
    <row r="559">
      <c r="C559" s="43"/>
      <c r="D559" s="44"/>
    </row>
    <row r="560">
      <c r="C560" s="43"/>
      <c r="D560" s="44"/>
    </row>
    <row r="561">
      <c r="C561" s="43"/>
      <c r="D561" s="44"/>
    </row>
    <row r="562">
      <c r="C562" s="43"/>
      <c r="D562" s="44"/>
    </row>
    <row r="563">
      <c r="C563" s="43"/>
      <c r="D563" s="44"/>
    </row>
    <row r="564">
      <c r="C564" s="43"/>
      <c r="D564" s="44"/>
    </row>
    <row r="565">
      <c r="C565" s="43"/>
      <c r="D565" s="44"/>
    </row>
    <row r="566">
      <c r="C566" s="43"/>
      <c r="D566" s="44"/>
    </row>
    <row r="567">
      <c r="C567" s="43"/>
      <c r="D567" s="44"/>
    </row>
    <row r="568">
      <c r="C568" s="43"/>
      <c r="D568" s="44"/>
    </row>
    <row r="569">
      <c r="C569" s="43"/>
      <c r="D569" s="44"/>
    </row>
    <row r="570">
      <c r="C570" s="43"/>
      <c r="D570" s="44"/>
    </row>
    <row r="571">
      <c r="C571" s="43"/>
      <c r="D571" s="44"/>
    </row>
    <row r="572">
      <c r="C572" s="43"/>
      <c r="D572" s="44"/>
    </row>
    <row r="573">
      <c r="C573" s="43"/>
      <c r="D573" s="44"/>
    </row>
    <row r="574">
      <c r="C574" s="43"/>
      <c r="D574" s="44"/>
    </row>
    <row r="575">
      <c r="C575" s="43"/>
      <c r="D575" s="44"/>
    </row>
    <row r="576">
      <c r="C576" s="43"/>
      <c r="D576" s="44"/>
    </row>
    <row r="577">
      <c r="C577" s="43"/>
      <c r="D577" s="44"/>
    </row>
    <row r="578">
      <c r="C578" s="43"/>
      <c r="D578" s="44"/>
    </row>
    <row r="579">
      <c r="C579" s="43"/>
      <c r="D579" s="44"/>
    </row>
    <row r="580">
      <c r="C580" s="43"/>
      <c r="D580" s="44"/>
    </row>
    <row r="581">
      <c r="C581" s="43"/>
      <c r="D581" s="44"/>
    </row>
    <row r="582">
      <c r="C582" s="43"/>
      <c r="D582" s="44"/>
    </row>
    <row r="583">
      <c r="C583" s="43"/>
      <c r="D583" s="44"/>
    </row>
    <row r="584">
      <c r="C584" s="43"/>
      <c r="D584" s="44"/>
    </row>
    <row r="585">
      <c r="C585" s="43"/>
      <c r="D585" s="44"/>
    </row>
    <row r="586">
      <c r="C586" s="43"/>
      <c r="D586" s="44"/>
    </row>
    <row r="587">
      <c r="C587" s="43"/>
      <c r="D587" s="44"/>
    </row>
    <row r="588">
      <c r="C588" s="43"/>
      <c r="D588" s="44"/>
    </row>
    <row r="589">
      <c r="C589" s="43"/>
      <c r="D589" s="44"/>
    </row>
    <row r="590">
      <c r="C590" s="43"/>
      <c r="D590" s="44"/>
    </row>
    <row r="591">
      <c r="C591" s="43"/>
      <c r="D591" s="44"/>
    </row>
    <row r="592">
      <c r="C592" s="43"/>
      <c r="D592" s="44"/>
    </row>
    <row r="593">
      <c r="C593" s="43"/>
      <c r="D593" s="44"/>
    </row>
    <row r="594">
      <c r="C594" s="43"/>
      <c r="D594" s="44"/>
    </row>
    <row r="595">
      <c r="C595" s="43"/>
      <c r="D595" s="44"/>
    </row>
    <row r="596">
      <c r="C596" s="43"/>
      <c r="D596" s="44"/>
    </row>
    <row r="597">
      <c r="C597" s="43"/>
      <c r="D597" s="44"/>
    </row>
    <row r="598">
      <c r="C598" s="43"/>
      <c r="D598" s="44"/>
    </row>
    <row r="599">
      <c r="C599" s="43"/>
      <c r="D599" s="44"/>
    </row>
    <row r="600">
      <c r="C600" s="43"/>
      <c r="D600" s="44"/>
    </row>
    <row r="601">
      <c r="C601" s="43"/>
      <c r="D601" s="44"/>
    </row>
    <row r="602">
      <c r="C602" s="43"/>
      <c r="D602" s="44"/>
    </row>
    <row r="603">
      <c r="C603" s="43"/>
      <c r="D603" s="44"/>
    </row>
    <row r="604">
      <c r="C604" s="43"/>
      <c r="D604" s="44"/>
    </row>
    <row r="605">
      <c r="C605" s="43"/>
      <c r="D605" s="44"/>
    </row>
    <row r="606">
      <c r="C606" s="43"/>
      <c r="D606" s="44"/>
    </row>
    <row r="607">
      <c r="C607" s="43"/>
      <c r="D607" s="44"/>
    </row>
    <row r="608">
      <c r="C608" s="43"/>
      <c r="D608" s="44"/>
    </row>
    <row r="609">
      <c r="C609" s="43"/>
      <c r="D609" s="44"/>
    </row>
    <row r="610">
      <c r="C610" s="43"/>
      <c r="D610" s="44"/>
    </row>
    <row r="611">
      <c r="C611" s="43"/>
      <c r="D611" s="44"/>
    </row>
    <row r="612">
      <c r="C612" s="43"/>
      <c r="D612" s="44"/>
    </row>
    <row r="613">
      <c r="C613" s="43"/>
      <c r="D613" s="44"/>
    </row>
    <row r="614">
      <c r="C614" s="43"/>
      <c r="D614" s="44"/>
    </row>
    <row r="615">
      <c r="C615" s="43"/>
      <c r="D615" s="44"/>
    </row>
    <row r="616">
      <c r="C616" s="43"/>
      <c r="D616" s="44"/>
    </row>
    <row r="617">
      <c r="C617" s="43"/>
      <c r="D617" s="44"/>
    </row>
    <row r="618">
      <c r="C618" s="43"/>
      <c r="D618" s="44"/>
    </row>
    <row r="619">
      <c r="C619" s="43"/>
      <c r="D619" s="44"/>
    </row>
    <row r="620">
      <c r="C620" s="43"/>
      <c r="D620" s="44"/>
    </row>
    <row r="621">
      <c r="C621" s="43"/>
      <c r="D621" s="44"/>
    </row>
    <row r="622">
      <c r="C622" s="43"/>
      <c r="D622" s="44"/>
    </row>
    <row r="623">
      <c r="C623" s="43"/>
      <c r="D623" s="44"/>
    </row>
    <row r="624">
      <c r="C624" s="43"/>
      <c r="D624" s="44"/>
    </row>
    <row r="625">
      <c r="C625" s="43"/>
      <c r="D625" s="44"/>
    </row>
    <row r="626">
      <c r="C626" s="43"/>
      <c r="D626" s="44"/>
    </row>
    <row r="627">
      <c r="C627" s="43"/>
      <c r="D627" s="44"/>
    </row>
    <row r="628">
      <c r="C628" s="43"/>
      <c r="D628" s="44"/>
    </row>
    <row r="629">
      <c r="C629" s="43"/>
      <c r="D629" s="44"/>
    </row>
    <row r="630">
      <c r="C630" s="43"/>
      <c r="D630" s="44"/>
    </row>
    <row r="631">
      <c r="C631" s="43"/>
      <c r="D631" s="44"/>
    </row>
    <row r="632">
      <c r="C632" s="43"/>
      <c r="D632" s="44"/>
    </row>
    <row r="633">
      <c r="C633" s="43"/>
      <c r="D633" s="44"/>
    </row>
    <row r="634">
      <c r="C634" s="43"/>
      <c r="D634" s="44"/>
    </row>
    <row r="635">
      <c r="C635" s="43"/>
      <c r="D635" s="44"/>
    </row>
    <row r="636">
      <c r="C636" s="43"/>
      <c r="D636" s="44"/>
    </row>
    <row r="637">
      <c r="C637" s="43"/>
      <c r="D637" s="44"/>
    </row>
    <row r="638">
      <c r="C638" s="43"/>
      <c r="D638" s="44"/>
    </row>
    <row r="639">
      <c r="C639" s="43"/>
      <c r="D639" s="44"/>
    </row>
    <row r="640">
      <c r="C640" s="43"/>
      <c r="D640" s="44"/>
    </row>
    <row r="641">
      <c r="C641" s="43"/>
      <c r="D641" s="44"/>
    </row>
    <row r="642">
      <c r="C642" s="43"/>
      <c r="D642" s="44"/>
    </row>
    <row r="643">
      <c r="C643" s="43"/>
      <c r="D643" s="44"/>
    </row>
    <row r="644">
      <c r="C644" s="43"/>
      <c r="D644" s="44"/>
    </row>
    <row r="645">
      <c r="C645" s="43"/>
      <c r="D645" s="44"/>
    </row>
    <row r="646">
      <c r="C646" s="43"/>
      <c r="D646" s="44"/>
    </row>
    <row r="647">
      <c r="C647" s="43"/>
      <c r="D647" s="44"/>
    </row>
    <row r="648">
      <c r="C648" s="43"/>
      <c r="D648" s="44"/>
    </row>
    <row r="649">
      <c r="C649" s="43"/>
      <c r="D649" s="44"/>
    </row>
    <row r="650">
      <c r="C650" s="43"/>
      <c r="D650" s="44"/>
    </row>
    <row r="651">
      <c r="C651" s="43"/>
      <c r="D651" s="44"/>
    </row>
    <row r="652">
      <c r="C652" s="43"/>
      <c r="D652" s="44"/>
    </row>
    <row r="653">
      <c r="C653" s="43"/>
      <c r="D653" s="44"/>
    </row>
    <row r="654">
      <c r="C654" s="43"/>
      <c r="D654" s="44"/>
    </row>
    <row r="655">
      <c r="C655" s="43"/>
      <c r="D655" s="44"/>
    </row>
    <row r="656">
      <c r="C656" s="43"/>
      <c r="D656" s="44"/>
    </row>
    <row r="657">
      <c r="C657" s="43"/>
      <c r="D657" s="44"/>
    </row>
    <row r="658">
      <c r="C658" s="43"/>
      <c r="D658" s="44"/>
    </row>
    <row r="659">
      <c r="C659" s="43"/>
      <c r="D659" s="44"/>
    </row>
    <row r="660">
      <c r="C660" s="43"/>
      <c r="D660" s="44"/>
    </row>
    <row r="661">
      <c r="C661" s="43"/>
      <c r="D661" s="44"/>
    </row>
    <row r="662">
      <c r="C662" s="43"/>
      <c r="D662" s="44"/>
    </row>
    <row r="663">
      <c r="C663" s="43"/>
      <c r="D663" s="44"/>
    </row>
    <row r="664">
      <c r="C664" s="43"/>
      <c r="D664" s="44"/>
    </row>
    <row r="665">
      <c r="C665" s="43"/>
      <c r="D665" s="44"/>
    </row>
    <row r="666">
      <c r="C666" s="43"/>
      <c r="D666" s="44"/>
    </row>
    <row r="667">
      <c r="C667" s="43"/>
      <c r="D667" s="44"/>
    </row>
    <row r="668">
      <c r="C668" s="43"/>
      <c r="D668" s="44"/>
    </row>
    <row r="669">
      <c r="C669" s="43"/>
      <c r="D669" s="44"/>
    </row>
    <row r="670">
      <c r="C670" s="43"/>
      <c r="D670" s="44"/>
    </row>
    <row r="671">
      <c r="C671" s="43"/>
      <c r="D671" s="44"/>
    </row>
    <row r="672">
      <c r="C672" s="43"/>
      <c r="D672" s="44"/>
    </row>
    <row r="673">
      <c r="C673" s="43"/>
      <c r="D673" s="44"/>
    </row>
    <row r="674">
      <c r="C674" s="43"/>
      <c r="D674" s="44"/>
    </row>
    <row r="675">
      <c r="C675" s="43"/>
      <c r="D675" s="44"/>
    </row>
    <row r="676">
      <c r="C676" s="43"/>
      <c r="D676" s="44"/>
    </row>
    <row r="677">
      <c r="C677" s="43"/>
      <c r="D677" s="44"/>
    </row>
    <row r="678">
      <c r="C678" s="43"/>
      <c r="D678" s="44"/>
    </row>
    <row r="679">
      <c r="C679" s="43"/>
      <c r="D679" s="44"/>
    </row>
    <row r="680">
      <c r="C680" s="43"/>
      <c r="D680" s="44"/>
    </row>
    <row r="681">
      <c r="C681" s="43"/>
      <c r="D681" s="44"/>
    </row>
    <row r="682">
      <c r="C682" s="43"/>
      <c r="D682" s="44"/>
    </row>
    <row r="683">
      <c r="C683" s="43"/>
      <c r="D683" s="44"/>
    </row>
    <row r="684">
      <c r="C684" s="43"/>
      <c r="D684" s="44"/>
    </row>
    <row r="685">
      <c r="C685" s="43"/>
      <c r="D685" s="44"/>
    </row>
    <row r="686">
      <c r="C686" s="43"/>
      <c r="D686" s="44"/>
    </row>
    <row r="687">
      <c r="C687" s="43"/>
      <c r="D687" s="44"/>
    </row>
    <row r="688">
      <c r="C688" s="43"/>
      <c r="D688" s="44"/>
    </row>
    <row r="689">
      <c r="C689" s="43"/>
      <c r="D689" s="44"/>
    </row>
    <row r="690">
      <c r="C690" s="43"/>
      <c r="D690" s="44"/>
    </row>
    <row r="691">
      <c r="C691" s="43"/>
      <c r="D691" s="44"/>
    </row>
    <row r="692">
      <c r="C692" s="43"/>
      <c r="D692" s="44"/>
    </row>
    <row r="693">
      <c r="C693" s="43"/>
      <c r="D693" s="44"/>
    </row>
    <row r="694">
      <c r="C694" s="43"/>
      <c r="D694" s="44"/>
    </row>
    <row r="695">
      <c r="C695" s="43"/>
      <c r="D695" s="44"/>
    </row>
    <row r="696">
      <c r="C696" s="43"/>
      <c r="D696" s="44"/>
    </row>
    <row r="697">
      <c r="C697" s="43"/>
      <c r="D697" s="44"/>
    </row>
    <row r="698">
      <c r="C698" s="43"/>
      <c r="D698" s="44"/>
    </row>
    <row r="699">
      <c r="C699" s="43"/>
      <c r="D699" s="44"/>
    </row>
    <row r="700">
      <c r="C700" s="43"/>
      <c r="D700" s="44"/>
    </row>
    <row r="701">
      <c r="C701" s="43"/>
      <c r="D701" s="44"/>
    </row>
    <row r="702">
      <c r="C702" s="43"/>
      <c r="D702" s="44"/>
    </row>
    <row r="703">
      <c r="C703" s="43"/>
      <c r="D703" s="44"/>
    </row>
    <row r="704">
      <c r="C704" s="43"/>
      <c r="D704" s="44"/>
    </row>
    <row r="705">
      <c r="C705" s="43"/>
      <c r="D705" s="44"/>
    </row>
    <row r="706">
      <c r="C706" s="43"/>
      <c r="D706" s="44"/>
    </row>
    <row r="707">
      <c r="C707" s="43"/>
      <c r="D707" s="44"/>
    </row>
    <row r="708">
      <c r="C708" s="43"/>
      <c r="D708" s="44"/>
    </row>
    <row r="709">
      <c r="C709" s="43"/>
      <c r="D709" s="44"/>
    </row>
    <row r="710">
      <c r="C710" s="43"/>
      <c r="D710" s="44"/>
    </row>
    <row r="711">
      <c r="C711" s="43"/>
      <c r="D711" s="44"/>
    </row>
    <row r="712">
      <c r="C712" s="43"/>
      <c r="D712" s="44"/>
    </row>
    <row r="713">
      <c r="C713" s="43"/>
      <c r="D713" s="44"/>
    </row>
    <row r="714">
      <c r="C714" s="43"/>
      <c r="D714" s="44"/>
    </row>
    <row r="715">
      <c r="C715" s="43"/>
      <c r="D715" s="44"/>
    </row>
    <row r="716">
      <c r="C716" s="43"/>
      <c r="D716" s="44"/>
    </row>
    <row r="717">
      <c r="C717" s="43"/>
      <c r="D717" s="44"/>
    </row>
    <row r="718">
      <c r="C718" s="43"/>
      <c r="D718" s="44"/>
    </row>
    <row r="719">
      <c r="C719" s="43"/>
      <c r="D719" s="44"/>
    </row>
    <row r="720">
      <c r="C720" s="43"/>
      <c r="D720" s="44"/>
    </row>
    <row r="721">
      <c r="C721" s="43"/>
      <c r="D721" s="44"/>
    </row>
    <row r="722">
      <c r="C722" s="43"/>
      <c r="D722" s="44"/>
    </row>
    <row r="723">
      <c r="C723" s="43"/>
      <c r="D723" s="44"/>
    </row>
    <row r="724">
      <c r="C724" s="43"/>
      <c r="D724" s="44"/>
    </row>
    <row r="725">
      <c r="C725" s="43"/>
      <c r="D725" s="44"/>
    </row>
    <row r="726">
      <c r="C726" s="43"/>
      <c r="D726" s="44"/>
    </row>
    <row r="727">
      <c r="C727" s="43"/>
      <c r="D727" s="44"/>
    </row>
    <row r="728">
      <c r="C728" s="43"/>
      <c r="D728" s="44"/>
    </row>
    <row r="729">
      <c r="C729" s="43"/>
      <c r="D729" s="44"/>
    </row>
    <row r="730">
      <c r="C730" s="43"/>
      <c r="D730" s="44"/>
    </row>
    <row r="731">
      <c r="C731" s="43"/>
      <c r="D731" s="44"/>
    </row>
    <row r="732">
      <c r="C732" s="43"/>
      <c r="D732" s="44"/>
    </row>
    <row r="733">
      <c r="C733" s="43"/>
      <c r="D733" s="44"/>
    </row>
    <row r="734">
      <c r="C734" s="43"/>
      <c r="D734" s="44"/>
    </row>
    <row r="735">
      <c r="C735" s="43"/>
      <c r="D735" s="44"/>
    </row>
    <row r="736">
      <c r="C736" s="43"/>
      <c r="D736" s="44"/>
    </row>
    <row r="737">
      <c r="C737" s="43"/>
      <c r="D737" s="44"/>
    </row>
    <row r="738">
      <c r="C738" s="43"/>
      <c r="D738" s="44"/>
    </row>
    <row r="739">
      <c r="C739" s="43"/>
      <c r="D739" s="44"/>
    </row>
    <row r="740">
      <c r="C740" s="43"/>
      <c r="D740" s="44"/>
    </row>
    <row r="741">
      <c r="C741" s="43"/>
      <c r="D741" s="44"/>
    </row>
    <row r="742">
      <c r="C742" s="43"/>
      <c r="D742" s="44"/>
    </row>
    <row r="743">
      <c r="C743" s="43"/>
      <c r="D743" s="44"/>
    </row>
    <row r="744">
      <c r="C744" s="43"/>
      <c r="D744" s="44"/>
    </row>
    <row r="745">
      <c r="C745" s="43"/>
      <c r="D745" s="44"/>
    </row>
    <row r="746">
      <c r="C746" s="43"/>
      <c r="D746" s="44"/>
    </row>
    <row r="747">
      <c r="C747" s="43"/>
      <c r="D747" s="44"/>
    </row>
    <row r="748">
      <c r="C748" s="43"/>
      <c r="D748" s="44"/>
    </row>
    <row r="749">
      <c r="C749" s="43"/>
      <c r="D749" s="44"/>
    </row>
    <row r="750">
      <c r="C750" s="43"/>
      <c r="D750" s="44"/>
    </row>
    <row r="751">
      <c r="C751" s="43"/>
      <c r="D751" s="44"/>
    </row>
    <row r="752">
      <c r="C752" s="43"/>
      <c r="D752" s="44"/>
    </row>
    <row r="753">
      <c r="C753" s="43"/>
      <c r="D753" s="44"/>
    </row>
    <row r="754">
      <c r="C754" s="43"/>
      <c r="D754" s="44"/>
    </row>
    <row r="755">
      <c r="C755" s="43"/>
      <c r="D755" s="44"/>
    </row>
    <row r="756">
      <c r="C756" s="43"/>
      <c r="D756" s="44"/>
    </row>
    <row r="757">
      <c r="C757" s="43"/>
      <c r="D757" s="44"/>
    </row>
    <row r="758">
      <c r="C758" s="43"/>
      <c r="D758" s="44"/>
    </row>
    <row r="759">
      <c r="C759" s="43"/>
      <c r="D759" s="44"/>
    </row>
    <row r="760">
      <c r="C760" s="43"/>
      <c r="D760" s="44"/>
    </row>
    <row r="761">
      <c r="C761" s="43"/>
      <c r="D761" s="44"/>
    </row>
    <row r="762">
      <c r="C762" s="43"/>
      <c r="D762" s="44"/>
    </row>
    <row r="763">
      <c r="C763" s="43"/>
      <c r="D763" s="44"/>
    </row>
    <row r="764">
      <c r="C764" s="43"/>
      <c r="D764" s="44"/>
    </row>
    <row r="765">
      <c r="C765" s="43"/>
      <c r="D765" s="44"/>
    </row>
    <row r="766">
      <c r="C766" s="43"/>
      <c r="D766" s="44"/>
    </row>
    <row r="767">
      <c r="C767" s="43"/>
      <c r="D767" s="44"/>
    </row>
    <row r="768">
      <c r="C768" s="43"/>
      <c r="D768" s="44"/>
    </row>
    <row r="769">
      <c r="C769" s="43"/>
      <c r="D769" s="44"/>
    </row>
    <row r="770">
      <c r="C770" s="43"/>
      <c r="D770" s="44"/>
    </row>
    <row r="771">
      <c r="C771" s="43"/>
      <c r="D771" s="44"/>
    </row>
    <row r="772">
      <c r="C772" s="43"/>
      <c r="D772" s="44"/>
    </row>
    <row r="773">
      <c r="C773" s="43"/>
      <c r="D773" s="44"/>
    </row>
    <row r="774">
      <c r="C774" s="43"/>
      <c r="D774" s="44"/>
    </row>
    <row r="775">
      <c r="C775" s="43"/>
      <c r="D775" s="44"/>
    </row>
    <row r="776">
      <c r="C776" s="43"/>
      <c r="D776" s="44"/>
    </row>
    <row r="777">
      <c r="C777" s="43"/>
      <c r="D777" s="44"/>
    </row>
    <row r="778">
      <c r="C778" s="43"/>
      <c r="D778" s="44"/>
    </row>
    <row r="779">
      <c r="C779" s="43"/>
      <c r="D779" s="44"/>
    </row>
    <row r="780">
      <c r="C780" s="43"/>
      <c r="D780" s="44"/>
    </row>
    <row r="781">
      <c r="C781" s="43"/>
      <c r="D781" s="44"/>
    </row>
    <row r="782">
      <c r="C782" s="43"/>
      <c r="D782" s="44"/>
    </row>
    <row r="783">
      <c r="C783" s="43"/>
      <c r="D783" s="44"/>
    </row>
    <row r="784">
      <c r="C784" s="43"/>
      <c r="D784" s="44"/>
    </row>
    <row r="785">
      <c r="C785" s="43"/>
      <c r="D785" s="44"/>
    </row>
    <row r="786">
      <c r="C786" s="43"/>
      <c r="D786" s="44"/>
    </row>
    <row r="787">
      <c r="C787" s="43"/>
      <c r="D787" s="44"/>
    </row>
    <row r="788">
      <c r="C788" s="43"/>
      <c r="D788" s="44"/>
    </row>
    <row r="789">
      <c r="C789" s="43"/>
      <c r="D789" s="44"/>
    </row>
    <row r="790">
      <c r="C790" s="43"/>
      <c r="D790" s="44"/>
    </row>
    <row r="791">
      <c r="C791" s="43"/>
      <c r="D791" s="44"/>
    </row>
    <row r="792">
      <c r="C792" s="43"/>
      <c r="D792" s="44"/>
    </row>
    <row r="793">
      <c r="C793" s="43"/>
      <c r="D793" s="44"/>
    </row>
    <row r="794">
      <c r="C794" s="43"/>
      <c r="D794" s="44"/>
    </row>
    <row r="795">
      <c r="C795" s="43"/>
      <c r="D795" s="44"/>
    </row>
    <row r="796">
      <c r="C796" s="43"/>
      <c r="D796" s="44"/>
    </row>
    <row r="797">
      <c r="C797" s="43"/>
      <c r="D797" s="44"/>
    </row>
    <row r="798">
      <c r="C798" s="43"/>
      <c r="D798" s="44"/>
    </row>
    <row r="799">
      <c r="C799" s="43"/>
      <c r="D799" s="44"/>
    </row>
    <row r="800">
      <c r="C800" s="43"/>
      <c r="D800" s="44"/>
    </row>
    <row r="801">
      <c r="C801" s="43"/>
      <c r="D801" s="44"/>
    </row>
    <row r="802">
      <c r="C802" s="43"/>
      <c r="D802" s="44"/>
    </row>
    <row r="803">
      <c r="C803" s="43"/>
      <c r="D803" s="44"/>
    </row>
    <row r="804">
      <c r="C804" s="43"/>
      <c r="D804" s="44"/>
    </row>
    <row r="805">
      <c r="C805" s="43"/>
      <c r="D805" s="44"/>
    </row>
    <row r="806">
      <c r="C806" s="43"/>
      <c r="D806" s="44"/>
    </row>
    <row r="807">
      <c r="C807" s="43"/>
      <c r="D807" s="44"/>
    </row>
    <row r="808">
      <c r="C808" s="43"/>
      <c r="D808" s="44"/>
    </row>
    <row r="809">
      <c r="C809" s="43"/>
      <c r="D809" s="44"/>
    </row>
    <row r="810">
      <c r="C810" s="43"/>
      <c r="D810" s="44"/>
    </row>
    <row r="811">
      <c r="C811" s="43"/>
      <c r="D811" s="44"/>
    </row>
    <row r="812">
      <c r="C812" s="43"/>
      <c r="D812" s="44"/>
    </row>
    <row r="813">
      <c r="C813" s="43"/>
      <c r="D813" s="44"/>
    </row>
    <row r="814">
      <c r="C814" s="43"/>
      <c r="D814" s="44"/>
    </row>
    <row r="815">
      <c r="C815" s="43"/>
      <c r="D815" s="44"/>
    </row>
    <row r="816">
      <c r="C816" s="43"/>
      <c r="D816" s="44"/>
    </row>
    <row r="817">
      <c r="C817" s="43"/>
      <c r="D817" s="44"/>
    </row>
    <row r="818">
      <c r="C818" s="43"/>
      <c r="D818" s="44"/>
    </row>
    <row r="819">
      <c r="C819" s="43"/>
      <c r="D819" s="44"/>
    </row>
    <row r="820">
      <c r="C820" s="43"/>
      <c r="D820" s="44"/>
    </row>
    <row r="821">
      <c r="C821" s="43"/>
      <c r="D821" s="44"/>
    </row>
    <row r="822">
      <c r="C822" s="43"/>
      <c r="D822" s="44"/>
    </row>
    <row r="823">
      <c r="C823" s="43"/>
      <c r="D823" s="44"/>
    </row>
    <row r="824">
      <c r="C824" s="43"/>
      <c r="D824" s="44"/>
    </row>
    <row r="825">
      <c r="C825" s="43"/>
      <c r="D825" s="44"/>
    </row>
    <row r="826">
      <c r="C826" s="43"/>
      <c r="D826" s="44"/>
    </row>
    <row r="827">
      <c r="C827" s="43"/>
      <c r="D827" s="44"/>
    </row>
    <row r="828">
      <c r="C828" s="43"/>
      <c r="D828" s="44"/>
    </row>
    <row r="829">
      <c r="C829" s="43"/>
      <c r="D829" s="44"/>
    </row>
    <row r="830">
      <c r="C830" s="43"/>
      <c r="D830" s="44"/>
    </row>
    <row r="831">
      <c r="C831" s="43"/>
      <c r="D831" s="44"/>
    </row>
    <row r="832">
      <c r="C832" s="43"/>
      <c r="D832" s="44"/>
    </row>
    <row r="833">
      <c r="C833" s="43"/>
      <c r="D833" s="44"/>
    </row>
    <row r="834">
      <c r="C834" s="43"/>
      <c r="D834" s="44"/>
    </row>
    <row r="835">
      <c r="C835" s="43"/>
      <c r="D835" s="44"/>
    </row>
    <row r="836">
      <c r="C836" s="43"/>
      <c r="D836" s="44"/>
    </row>
    <row r="837">
      <c r="C837" s="43"/>
      <c r="D837" s="44"/>
    </row>
    <row r="838">
      <c r="C838" s="43"/>
      <c r="D838" s="44"/>
    </row>
    <row r="839">
      <c r="C839" s="43"/>
      <c r="D839" s="44"/>
    </row>
    <row r="840">
      <c r="C840" s="43"/>
      <c r="D840" s="44"/>
    </row>
    <row r="841">
      <c r="C841" s="43"/>
      <c r="D841" s="44"/>
    </row>
    <row r="842">
      <c r="C842" s="43"/>
      <c r="D842" s="44"/>
    </row>
    <row r="843">
      <c r="C843" s="43"/>
      <c r="D843" s="44"/>
    </row>
    <row r="844">
      <c r="C844" s="43"/>
      <c r="D844" s="44"/>
    </row>
    <row r="845">
      <c r="C845" s="43"/>
      <c r="D845" s="44"/>
    </row>
    <row r="846">
      <c r="C846" s="43"/>
      <c r="D846" s="44"/>
    </row>
    <row r="847">
      <c r="C847" s="43"/>
      <c r="D847" s="44"/>
    </row>
    <row r="848">
      <c r="C848" s="43"/>
      <c r="D848" s="44"/>
    </row>
    <row r="849">
      <c r="C849" s="43"/>
      <c r="D849" s="44"/>
    </row>
    <row r="850">
      <c r="C850" s="43"/>
      <c r="D850" s="44"/>
    </row>
    <row r="851">
      <c r="C851" s="43"/>
      <c r="D851" s="44"/>
    </row>
    <row r="852">
      <c r="C852" s="43"/>
      <c r="D852" s="44"/>
    </row>
    <row r="853">
      <c r="C853" s="43"/>
      <c r="D853" s="44"/>
    </row>
    <row r="854">
      <c r="C854" s="43"/>
      <c r="D854" s="44"/>
    </row>
    <row r="855">
      <c r="C855" s="43"/>
      <c r="D855" s="44"/>
    </row>
    <row r="856">
      <c r="C856" s="43"/>
      <c r="D856" s="44"/>
    </row>
    <row r="857">
      <c r="C857" s="43"/>
      <c r="D857" s="44"/>
    </row>
    <row r="858">
      <c r="C858" s="43"/>
      <c r="D858" s="44"/>
    </row>
    <row r="859">
      <c r="C859" s="43"/>
      <c r="D859" s="44"/>
    </row>
    <row r="860">
      <c r="C860" s="43"/>
      <c r="D860" s="44"/>
    </row>
    <row r="861">
      <c r="C861" s="43"/>
      <c r="D861" s="44"/>
    </row>
    <row r="862">
      <c r="C862" s="43"/>
      <c r="D862" s="44"/>
    </row>
    <row r="863">
      <c r="C863" s="43"/>
      <c r="D863" s="44"/>
    </row>
    <row r="864">
      <c r="C864" s="43"/>
      <c r="D864" s="44"/>
    </row>
    <row r="865">
      <c r="C865" s="43"/>
      <c r="D865" s="44"/>
    </row>
    <row r="866">
      <c r="C866" s="43"/>
      <c r="D866" s="44"/>
    </row>
    <row r="867">
      <c r="C867" s="43"/>
      <c r="D867" s="44"/>
    </row>
    <row r="868">
      <c r="C868" s="43"/>
      <c r="D868" s="44"/>
    </row>
    <row r="869">
      <c r="C869" s="43"/>
      <c r="D869" s="44"/>
    </row>
    <row r="870">
      <c r="C870" s="43"/>
      <c r="D870" s="44"/>
    </row>
    <row r="871">
      <c r="C871" s="43"/>
      <c r="D871" s="44"/>
    </row>
    <row r="872">
      <c r="C872" s="43"/>
      <c r="D872" s="44"/>
    </row>
    <row r="873">
      <c r="C873" s="43"/>
      <c r="D873" s="44"/>
    </row>
    <row r="874">
      <c r="C874" s="43"/>
      <c r="D874" s="44"/>
    </row>
    <row r="875">
      <c r="C875" s="43"/>
      <c r="D875" s="44"/>
    </row>
    <row r="876">
      <c r="C876" s="43"/>
      <c r="D876" s="44"/>
    </row>
    <row r="877">
      <c r="C877" s="43"/>
      <c r="D877" s="44"/>
    </row>
    <row r="878">
      <c r="C878" s="43"/>
      <c r="D878" s="44"/>
    </row>
    <row r="879">
      <c r="C879" s="43"/>
      <c r="D879" s="44"/>
    </row>
    <row r="880">
      <c r="C880" s="43"/>
      <c r="D880" s="44"/>
    </row>
    <row r="881">
      <c r="C881" s="43"/>
      <c r="D881" s="44"/>
    </row>
    <row r="882">
      <c r="C882" s="43"/>
      <c r="D882" s="44"/>
    </row>
    <row r="883">
      <c r="C883" s="43"/>
      <c r="D883" s="44"/>
    </row>
    <row r="884">
      <c r="C884" s="43"/>
      <c r="D884" s="44"/>
    </row>
    <row r="885">
      <c r="C885" s="43"/>
      <c r="D885" s="44"/>
    </row>
    <row r="886">
      <c r="C886" s="43"/>
      <c r="D886" s="44"/>
    </row>
    <row r="887">
      <c r="C887" s="43"/>
      <c r="D887" s="44"/>
    </row>
    <row r="888">
      <c r="C888" s="43"/>
      <c r="D888" s="44"/>
    </row>
    <row r="889">
      <c r="C889" s="43"/>
      <c r="D889" s="44"/>
    </row>
    <row r="890">
      <c r="C890" s="43"/>
      <c r="D890" s="44"/>
    </row>
    <row r="891">
      <c r="C891" s="43"/>
      <c r="D891" s="44"/>
    </row>
    <row r="892">
      <c r="C892" s="43"/>
      <c r="D892" s="44"/>
    </row>
    <row r="893">
      <c r="C893" s="43"/>
      <c r="D893" s="44"/>
    </row>
    <row r="894">
      <c r="C894" s="43"/>
      <c r="D894" s="44"/>
    </row>
    <row r="895">
      <c r="C895" s="43"/>
      <c r="D895" s="44"/>
    </row>
    <row r="896">
      <c r="C896" s="43"/>
      <c r="D896" s="44"/>
    </row>
    <row r="897">
      <c r="C897" s="43"/>
      <c r="D897" s="44"/>
    </row>
    <row r="898">
      <c r="C898" s="43"/>
      <c r="D898" s="44"/>
    </row>
    <row r="899">
      <c r="C899" s="43"/>
      <c r="D899" s="44"/>
    </row>
    <row r="900">
      <c r="C900" s="43"/>
      <c r="D900" s="44"/>
    </row>
    <row r="901">
      <c r="C901" s="43"/>
      <c r="D901" s="44"/>
    </row>
    <row r="902">
      <c r="C902" s="43"/>
      <c r="D902" s="44"/>
    </row>
    <row r="903">
      <c r="C903" s="43"/>
      <c r="D903" s="44"/>
    </row>
    <row r="904">
      <c r="C904" s="43"/>
      <c r="D904" s="44"/>
    </row>
    <row r="905">
      <c r="C905" s="43"/>
      <c r="D905" s="44"/>
    </row>
    <row r="906">
      <c r="C906" s="43"/>
      <c r="D906" s="44"/>
    </row>
    <row r="907">
      <c r="C907" s="43"/>
      <c r="D907" s="44"/>
    </row>
    <row r="908">
      <c r="C908" s="43"/>
      <c r="D908" s="44"/>
    </row>
    <row r="909">
      <c r="C909" s="43"/>
      <c r="D909" s="44"/>
    </row>
    <row r="910">
      <c r="C910" s="43"/>
      <c r="D910" s="44"/>
    </row>
    <row r="911">
      <c r="C911" s="43"/>
      <c r="D911" s="44"/>
    </row>
    <row r="912">
      <c r="C912" s="43"/>
      <c r="D912" s="44"/>
    </row>
    <row r="913">
      <c r="C913" s="43"/>
      <c r="D913" s="44"/>
    </row>
    <row r="914">
      <c r="C914" s="43"/>
      <c r="D914" s="44"/>
    </row>
    <row r="915">
      <c r="C915" s="43"/>
      <c r="D915" s="44"/>
    </row>
    <row r="916">
      <c r="C916" s="43"/>
      <c r="D916" s="44"/>
    </row>
    <row r="917">
      <c r="C917" s="43"/>
      <c r="D917" s="44"/>
    </row>
    <row r="918">
      <c r="C918" s="43"/>
      <c r="D918" s="44"/>
    </row>
    <row r="919">
      <c r="C919" s="43"/>
      <c r="D919" s="44"/>
    </row>
    <row r="920">
      <c r="C920" s="43"/>
      <c r="D920" s="44"/>
    </row>
    <row r="921">
      <c r="C921" s="43"/>
      <c r="D921" s="44"/>
    </row>
    <row r="922">
      <c r="C922" s="43"/>
      <c r="D922" s="44"/>
    </row>
    <row r="923">
      <c r="C923" s="43"/>
      <c r="D923" s="44"/>
    </row>
    <row r="924">
      <c r="C924" s="43"/>
      <c r="D924" s="44"/>
    </row>
    <row r="925">
      <c r="C925" s="43"/>
      <c r="D925" s="44"/>
    </row>
    <row r="926">
      <c r="C926" s="43"/>
      <c r="D926" s="44"/>
    </row>
    <row r="927">
      <c r="C927" s="43"/>
      <c r="D927" s="44"/>
    </row>
    <row r="928">
      <c r="C928" s="43"/>
      <c r="D928" s="44"/>
    </row>
    <row r="929">
      <c r="C929" s="43"/>
      <c r="D929" s="44"/>
    </row>
    <row r="930">
      <c r="C930" s="43"/>
      <c r="D930" s="44"/>
    </row>
    <row r="931">
      <c r="C931" s="43"/>
      <c r="D931" s="44"/>
    </row>
    <row r="932">
      <c r="C932" s="43"/>
      <c r="D932" s="44"/>
    </row>
    <row r="933">
      <c r="C933" s="43"/>
      <c r="D933" s="44"/>
    </row>
    <row r="934">
      <c r="C934" s="43"/>
      <c r="D934" s="44"/>
    </row>
    <row r="935">
      <c r="C935" s="43"/>
      <c r="D935" s="44"/>
    </row>
    <row r="936">
      <c r="C936" s="43"/>
      <c r="D936" s="44"/>
    </row>
    <row r="937">
      <c r="C937" s="43"/>
      <c r="D937" s="44"/>
    </row>
    <row r="938">
      <c r="C938" s="43"/>
      <c r="D938" s="44"/>
    </row>
    <row r="939">
      <c r="C939" s="43"/>
      <c r="D939" s="44"/>
    </row>
    <row r="940">
      <c r="C940" s="43"/>
      <c r="D940" s="44"/>
    </row>
    <row r="941">
      <c r="C941" s="43"/>
      <c r="D941" s="44"/>
    </row>
    <row r="942">
      <c r="C942" s="43"/>
      <c r="D942" s="44"/>
    </row>
    <row r="943">
      <c r="C943" s="43"/>
      <c r="D943" s="44"/>
    </row>
    <row r="944">
      <c r="C944" s="43"/>
      <c r="D944" s="44"/>
    </row>
    <row r="945">
      <c r="C945" s="43"/>
      <c r="D945" s="44"/>
    </row>
    <row r="946">
      <c r="C946" s="43"/>
      <c r="D946" s="44"/>
    </row>
    <row r="947">
      <c r="C947" s="43"/>
      <c r="D947" s="44"/>
    </row>
    <row r="948">
      <c r="C948" s="43"/>
      <c r="D948" s="44"/>
    </row>
    <row r="949">
      <c r="C949" s="43"/>
      <c r="D949" s="44"/>
    </row>
    <row r="950">
      <c r="C950" s="43"/>
      <c r="D950" s="44"/>
    </row>
    <row r="951">
      <c r="C951" s="43"/>
      <c r="D951" s="44"/>
    </row>
    <row r="952">
      <c r="C952" s="43"/>
      <c r="D952" s="44"/>
    </row>
    <row r="953">
      <c r="C953" s="43"/>
      <c r="D953" s="44"/>
    </row>
    <row r="954">
      <c r="C954" s="43"/>
      <c r="D954" s="44"/>
    </row>
    <row r="955">
      <c r="C955" s="43"/>
      <c r="D955" s="44"/>
    </row>
    <row r="956">
      <c r="C956" s="43"/>
      <c r="D956" s="44"/>
    </row>
    <row r="957">
      <c r="C957" s="43"/>
      <c r="D957" s="44"/>
    </row>
    <row r="958">
      <c r="C958" s="43"/>
      <c r="D958" s="44"/>
    </row>
    <row r="959">
      <c r="C959" s="43"/>
      <c r="D959" s="44"/>
    </row>
    <row r="960">
      <c r="C960" s="43"/>
      <c r="D960" s="44"/>
    </row>
    <row r="961">
      <c r="C961" s="43"/>
      <c r="D961" s="44"/>
    </row>
    <row r="962">
      <c r="C962" s="43"/>
      <c r="D962" s="44"/>
    </row>
    <row r="963">
      <c r="C963" s="43"/>
      <c r="D963" s="44"/>
    </row>
    <row r="964">
      <c r="C964" s="43"/>
      <c r="D964" s="44"/>
    </row>
    <row r="965">
      <c r="C965" s="43"/>
      <c r="D965" s="44"/>
    </row>
    <row r="966">
      <c r="C966" s="43"/>
      <c r="D966" s="44"/>
    </row>
    <row r="967">
      <c r="C967" s="43"/>
      <c r="D967" s="44"/>
    </row>
    <row r="968">
      <c r="C968" s="43"/>
      <c r="D968" s="44"/>
    </row>
    <row r="969">
      <c r="C969" s="43"/>
      <c r="D969" s="44"/>
    </row>
    <row r="970">
      <c r="C970" s="43"/>
      <c r="D970" s="44"/>
    </row>
    <row r="971">
      <c r="C971" s="43"/>
      <c r="D971" s="44"/>
    </row>
    <row r="972">
      <c r="C972" s="43"/>
      <c r="D972" s="44"/>
    </row>
    <row r="973">
      <c r="C973" s="43"/>
      <c r="D973" s="44"/>
    </row>
    <row r="974">
      <c r="C974" s="43"/>
      <c r="D974" s="44"/>
    </row>
    <row r="975">
      <c r="C975" s="43"/>
      <c r="D975" s="44"/>
    </row>
    <row r="976">
      <c r="C976" s="43"/>
      <c r="D976" s="44"/>
    </row>
    <row r="977">
      <c r="C977" s="43"/>
      <c r="D977" s="44"/>
    </row>
    <row r="978">
      <c r="C978" s="43"/>
      <c r="D978" s="44"/>
    </row>
    <row r="979">
      <c r="C979" s="43"/>
      <c r="D979" s="44"/>
    </row>
    <row r="980">
      <c r="C980" s="43"/>
      <c r="D980" s="44"/>
    </row>
    <row r="981">
      <c r="C981" s="43"/>
      <c r="D981" s="44"/>
    </row>
    <row r="982">
      <c r="C982" s="43"/>
      <c r="D982" s="44"/>
    </row>
    <row r="983">
      <c r="C983" s="43"/>
      <c r="D983" s="44"/>
    </row>
    <row r="984">
      <c r="C984" s="43"/>
      <c r="D984" s="44"/>
    </row>
    <row r="985">
      <c r="C985" s="43"/>
      <c r="D985" s="44"/>
    </row>
    <row r="986">
      <c r="C986" s="43"/>
      <c r="D986" s="44"/>
    </row>
    <row r="987">
      <c r="C987" s="43"/>
      <c r="D987" s="44"/>
    </row>
    <row r="988">
      <c r="C988" s="43"/>
      <c r="D988" s="44"/>
    </row>
    <row r="989">
      <c r="C989" s="43"/>
      <c r="D989" s="44"/>
    </row>
    <row r="990">
      <c r="C990" s="43"/>
      <c r="D990" s="44"/>
    </row>
    <row r="991">
      <c r="C991" s="43"/>
      <c r="D991" s="44"/>
    </row>
    <row r="992">
      <c r="C992" s="43"/>
      <c r="D992" s="44"/>
    </row>
    <row r="993">
      <c r="C993" s="43"/>
      <c r="D993" s="44"/>
    </row>
    <row r="994">
      <c r="C994" s="43"/>
      <c r="D994" s="44"/>
    </row>
    <row r="995">
      <c r="C995" s="43"/>
      <c r="D995" s="44"/>
    </row>
    <row r="996">
      <c r="C996" s="43"/>
      <c r="D996" s="44"/>
    </row>
    <row r="997">
      <c r="C997" s="43"/>
      <c r="D997" s="44"/>
    </row>
    <row r="998">
      <c r="C998" s="43"/>
      <c r="D998" s="44"/>
    </row>
    <row r="999">
      <c r="C999" s="43"/>
      <c r="D999" s="44"/>
    </row>
    <row r="1000">
      <c r="C1000" s="43"/>
      <c r="D1000" s="44"/>
    </row>
    <row r="1001">
      <c r="C1001" s="43"/>
      <c r="D1001" s="44"/>
    </row>
    <row r="1002">
      <c r="C1002" s="43"/>
      <c r="D1002" s="44"/>
    </row>
    <row r="1003">
      <c r="C1003" s="43"/>
      <c r="D1003" s="44"/>
    </row>
    <row r="1004">
      <c r="C1004" s="43"/>
      <c r="D1004" s="44"/>
    </row>
  </sheetData>
  <mergeCells count="1">
    <mergeCell ref="D3:J3"/>
  </mergeCell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 t="s">
        <v>2</v>
      </c>
      <c r="B1" s="8" t="s">
        <v>3</v>
      </c>
      <c r="C1" s="3" t="s">
        <v>4</v>
      </c>
      <c r="D1" s="5" t="s">
        <v>5</v>
      </c>
      <c r="K1" s="6" t="s">
        <v>6</v>
      </c>
      <c r="L1" s="6" t="s">
        <v>7</v>
      </c>
      <c r="M1" s="6" t="s">
        <v>8</v>
      </c>
      <c r="N1" s="6" t="s">
        <v>9</v>
      </c>
    </row>
    <row r="2">
      <c r="B2" s="2"/>
      <c r="C2" s="3" t="s">
        <v>12</v>
      </c>
      <c r="D2" s="42"/>
      <c r="E2" s="54"/>
      <c r="F2" s="4"/>
      <c r="G2" s="4"/>
      <c r="H2" s="4"/>
      <c r="I2" s="4"/>
      <c r="J2" s="4"/>
    </row>
    <row r="3">
      <c r="B3" s="2"/>
      <c r="C3" s="3" t="s">
        <v>12</v>
      </c>
      <c r="D3" s="54"/>
      <c r="E3" s="42"/>
      <c r="F3" s="54"/>
      <c r="G3" s="54"/>
      <c r="H3" s="54"/>
      <c r="I3" s="54"/>
    </row>
    <row r="4">
      <c r="B4" s="2"/>
      <c r="C4" s="3" t="s">
        <v>12</v>
      </c>
      <c r="D4" s="42"/>
      <c r="E4" s="54"/>
      <c r="F4" s="54"/>
      <c r="G4" s="42"/>
      <c r="H4" s="54"/>
      <c r="I4" s="54"/>
    </row>
    <row r="5">
      <c r="A5" s="6">
        <v>218.0</v>
      </c>
      <c r="B5" s="2" t="s">
        <v>70</v>
      </c>
      <c r="C5" s="3" t="s">
        <v>10</v>
      </c>
      <c r="D5" s="42"/>
      <c r="E5" s="54"/>
      <c r="F5" s="54"/>
      <c r="G5" s="42"/>
      <c r="H5" s="54"/>
      <c r="I5" s="54"/>
      <c r="K5" s="6" t="s">
        <v>71</v>
      </c>
    </row>
    <row r="6">
      <c r="B6" s="2"/>
      <c r="C6" s="3" t="s">
        <v>10</v>
      </c>
      <c r="D6" s="42"/>
      <c r="E6" s="54"/>
      <c r="F6" s="54"/>
      <c r="H6" s="4"/>
      <c r="I6" s="4"/>
      <c r="J6" s="4"/>
    </row>
    <row r="7">
      <c r="B7" s="2"/>
      <c r="C7" s="3" t="s">
        <v>10</v>
      </c>
      <c r="D7" s="42"/>
      <c r="E7" s="54"/>
      <c r="G7" s="4"/>
      <c r="H7" s="4"/>
      <c r="I7" s="4"/>
      <c r="J7" s="4"/>
      <c r="K7" s="8"/>
    </row>
    <row r="8">
      <c r="B8" s="2"/>
      <c r="C8" s="3" t="s">
        <v>10</v>
      </c>
      <c r="D8" s="42"/>
      <c r="E8" s="4"/>
      <c r="F8" s="4"/>
      <c r="G8" s="4"/>
      <c r="H8" s="4"/>
      <c r="I8" s="4"/>
      <c r="J8" s="4"/>
    </row>
    <row r="9">
      <c r="B9" s="2"/>
      <c r="C9" s="3" t="s">
        <v>10</v>
      </c>
      <c r="D9" s="39"/>
      <c r="E9" s="4"/>
      <c r="F9" s="4"/>
      <c r="G9" s="4"/>
      <c r="H9" s="4"/>
      <c r="I9" s="4"/>
      <c r="J9" s="4"/>
    </row>
    <row r="10">
      <c r="B10" s="2"/>
      <c r="C10" s="3" t="s">
        <v>10</v>
      </c>
      <c r="D10" s="54"/>
      <c r="E10" s="54"/>
      <c r="F10" s="54"/>
      <c r="I10" s="4"/>
      <c r="J10" s="4"/>
    </row>
    <row r="11">
      <c r="B11" s="2"/>
      <c r="C11" s="3" t="s">
        <v>29</v>
      </c>
      <c r="D11" s="39"/>
      <c r="E11" s="4"/>
      <c r="F11" s="4"/>
      <c r="G11" s="4"/>
      <c r="H11" s="4"/>
      <c r="I11" s="4"/>
      <c r="J11" s="4"/>
    </row>
    <row r="12">
      <c r="B12" s="2"/>
      <c r="C12" s="3"/>
      <c r="D12" s="39"/>
      <c r="E12" s="4"/>
      <c r="F12" s="4"/>
      <c r="G12" s="4"/>
      <c r="H12" s="4"/>
      <c r="I12" s="4"/>
      <c r="J12" s="4"/>
    </row>
    <row r="13">
      <c r="B13" s="2"/>
      <c r="C13" s="3"/>
      <c r="D13" s="41"/>
      <c r="E13" s="4"/>
      <c r="F13" s="4"/>
      <c r="G13" s="4"/>
      <c r="H13" s="4"/>
      <c r="I13" s="4"/>
      <c r="J13" s="4"/>
    </row>
    <row r="14">
      <c r="B14" s="2"/>
      <c r="C14" s="3"/>
      <c r="D14" s="41"/>
      <c r="E14" s="4"/>
      <c r="F14" s="4"/>
      <c r="G14" s="4"/>
      <c r="H14" s="4"/>
      <c r="I14" s="4"/>
      <c r="J14" s="4"/>
    </row>
    <row r="15">
      <c r="B15" s="2"/>
      <c r="C15" s="3"/>
      <c r="D15" s="42"/>
      <c r="E15" s="4"/>
      <c r="F15" s="4"/>
      <c r="G15" s="4"/>
      <c r="H15" s="4"/>
      <c r="I15" s="4"/>
      <c r="J15" s="4"/>
    </row>
    <row r="16">
      <c r="C16" s="43"/>
      <c r="D16" s="44"/>
    </row>
    <row r="17">
      <c r="C17" s="43"/>
      <c r="D17" s="44"/>
    </row>
    <row r="18">
      <c r="C18" s="43"/>
      <c r="D18" s="44"/>
    </row>
    <row r="19">
      <c r="C19" s="43"/>
      <c r="D19" s="44"/>
    </row>
    <row r="20">
      <c r="C20" s="43"/>
      <c r="D20" s="44"/>
    </row>
    <row r="21">
      <c r="C21" s="43"/>
      <c r="D21" s="44"/>
    </row>
    <row r="22">
      <c r="C22" s="43"/>
      <c r="D22" s="44"/>
    </row>
    <row r="23">
      <c r="C23" s="43"/>
      <c r="D23" s="44"/>
    </row>
    <row r="24">
      <c r="C24" s="43"/>
      <c r="D24" s="44"/>
    </row>
    <row r="25">
      <c r="C25" s="43"/>
      <c r="D25" s="44"/>
    </row>
    <row r="26">
      <c r="C26" s="43"/>
      <c r="D26" s="44"/>
    </row>
    <row r="27">
      <c r="C27" s="43"/>
      <c r="D27" s="44"/>
    </row>
    <row r="28">
      <c r="C28" s="43"/>
      <c r="D28" s="44"/>
    </row>
    <row r="29">
      <c r="C29" s="43"/>
      <c r="D29" s="44"/>
    </row>
    <row r="30">
      <c r="C30" s="43"/>
      <c r="D30" s="44"/>
    </row>
    <row r="31">
      <c r="C31" s="43"/>
      <c r="D31" s="44"/>
    </row>
    <row r="32">
      <c r="C32" s="43"/>
      <c r="D32" s="44"/>
    </row>
    <row r="33">
      <c r="C33" s="43"/>
      <c r="D33" s="44"/>
    </row>
    <row r="34">
      <c r="C34" s="43"/>
      <c r="D34" s="44"/>
    </row>
    <row r="35">
      <c r="C35" s="43"/>
      <c r="D35" s="44"/>
    </row>
    <row r="36">
      <c r="C36" s="43"/>
      <c r="D36" s="44"/>
    </row>
    <row r="37">
      <c r="C37" s="43"/>
      <c r="D37" s="44"/>
    </row>
    <row r="38">
      <c r="C38" s="43"/>
      <c r="D38" s="44"/>
    </row>
    <row r="39">
      <c r="C39" s="43"/>
      <c r="D39" s="44"/>
    </row>
    <row r="40">
      <c r="C40" s="43"/>
      <c r="D40" s="44"/>
    </row>
    <row r="41">
      <c r="C41" s="43"/>
      <c r="D41" s="44"/>
    </row>
    <row r="42">
      <c r="C42" s="43"/>
      <c r="D42" s="44"/>
    </row>
    <row r="43">
      <c r="C43" s="43"/>
      <c r="D43" s="44"/>
    </row>
    <row r="44">
      <c r="C44" s="43"/>
      <c r="D44" s="44"/>
    </row>
    <row r="45">
      <c r="C45" s="43"/>
      <c r="D45" s="44"/>
    </row>
    <row r="46">
      <c r="C46" s="43"/>
      <c r="D46" s="44"/>
    </row>
    <row r="47">
      <c r="C47" s="43"/>
      <c r="D47" s="44"/>
    </row>
    <row r="48">
      <c r="C48" s="43"/>
      <c r="D48" s="44"/>
    </row>
    <row r="49">
      <c r="C49" s="43"/>
      <c r="D49" s="44"/>
    </row>
    <row r="50">
      <c r="C50" s="43"/>
      <c r="D50" s="44"/>
    </row>
    <row r="51">
      <c r="C51" s="43"/>
      <c r="D51" s="44"/>
    </row>
    <row r="52">
      <c r="C52" s="43"/>
      <c r="D52" s="44"/>
    </row>
    <row r="53">
      <c r="C53" s="43"/>
      <c r="D53" s="44"/>
    </row>
    <row r="54">
      <c r="C54" s="43"/>
      <c r="D54" s="44"/>
    </row>
    <row r="55">
      <c r="C55" s="43"/>
      <c r="D55" s="44"/>
    </row>
    <row r="56">
      <c r="C56" s="43"/>
      <c r="D56" s="44"/>
    </row>
    <row r="57">
      <c r="C57" s="43"/>
      <c r="D57" s="44"/>
    </row>
    <row r="58">
      <c r="C58" s="43"/>
      <c r="D58" s="44"/>
    </row>
    <row r="59">
      <c r="C59" s="43"/>
      <c r="D59" s="44"/>
    </row>
    <row r="60">
      <c r="C60" s="43"/>
      <c r="D60" s="44"/>
    </row>
    <row r="61">
      <c r="C61" s="43"/>
      <c r="D61" s="44"/>
    </row>
    <row r="62">
      <c r="C62" s="43"/>
      <c r="D62" s="44"/>
    </row>
    <row r="63">
      <c r="C63" s="43"/>
      <c r="D63" s="44"/>
    </row>
    <row r="64">
      <c r="C64" s="43"/>
      <c r="D64" s="44"/>
    </row>
    <row r="65">
      <c r="C65" s="43"/>
      <c r="D65" s="44"/>
    </row>
    <row r="66">
      <c r="C66" s="43"/>
      <c r="D66" s="44"/>
    </row>
    <row r="67">
      <c r="C67" s="43"/>
      <c r="D67" s="44"/>
    </row>
    <row r="68">
      <c r="C68" s="43"/>
      <c r="D68" s="44"/>
    </row>
    <row r="69">
      <c r="C69" s="43"/>
      <c r="D69" s="44"/>
    </row>
    <row r="70">
      <c r="C70" s="43"/>
      <c r="D70" s="44"/>
    </row>
    <row r="71">
      <c r="C71" s="43"/>
      <c r="D71" s="44"/>
    </row>
    <row r="72">
      <c r="C72" s="43"/>
      <c r="D72" s="44"/>
    </row>
    <row r="73">
      <c r="C73" s="43"/>
      <c r="D73" s="44"/>
    </row>
    <row r="74">
      <c r="C74" s="43"/>
      <c r="D74" s="44"/>
    </row>
    <row r="75">
      <c r="C75" s="43"/>
      <c r="D75" s="44"/>
    </row>
    <row r="76">
      <c r="C76" s="43"/>
      <c r="D76" s="44"/>
    </row>
    <row r="77">
      <c r="C77" s="43"/>
      <c r="D77" s="44"/>
    </row>
    <row r="78">
      <c r="C78" s="43"/>
      <c r="D78" s="44"/>
    </row>
    <row r="79">
      <c r="C79" s="43"/>
      <c r="D79" s="44"/>
    </row>
    <row r="80">
      <c r="C80" s="43"/>
      <c r="D80" s="44"/>
    </row>
    <row r="81">
      <c r="C81" s="43"/>
      <c r="D81" s="44"/>
    </row>
    <row r="82">
      <c r="C82" s="43"/>
      <c r="D82" s="44"/>
    </row>
    <row r="83">
      <c r="C83" s="43"/>
      <c r="D83" s="44"/>
    </row>
    <row r="84">
      <c r="C84" s="43"/>
      <c r="D84" s="44"/>
    </row>
    <row r="85">
      <c r="C85" s="43"/>
      <c r="D85" s="44"/>
    </row>
    <row r="86">
      <c r="C86" s="43"/>
      <c r="D86" s="44"/>
    </row>
    <row r="87">
      <c r="C87" s="43"/>
      <c r="D87" s="44"/>
    </row>
    <row r="88">
      <c r="C88" s="43"/>
      <c r="D88" s="44"/>
    </row>
    <row r="89">
      <c r="C89" s="43"/>
      <c r="D89" s="44"/>
    </row>
    <row r="90">
      <c r="C90" s="43"/>
      <c r="D90" s="44"/>
    </row>
    <row r="91">
      <c r="C91" s="43"/>
      <c r="D91" s="44"/>
    </row>
    <row r="92">
      <c r="C92" s="43"/>
      <c r="D92" s="44"/>
    </row>
    <row r="93">
      <c r="C93" s="43"/>
      <c r="D93" s="44"/>
    </row>
    <row r="94">
      <c r="C94" s="43"/>
      <c r="D94" s="44"/>
    </row>
    <row r="95">
      <c r="C95" s="43"/>
      <c r="D95" s="44"/>
    </row>
    <row r="96">
      <c r="C96" s="43"/>
      <c r="D96" s="44"/>
    </row>
    <row r="97">
      <c r="C97" s="43"/>
      <c r="D97" s="44"/>
    </row>
    <row r="98">
      <c r="C98" s="43"/>
      <c r="D98" s="44"/>
    </row>
    <row r="99">
      <c r="C99" s="43"/>
      <c r="D99" s="44"/>
    </row>
    <row r="100">
      <c r="C100" s="43"/>
      <c r="D100" s="44"/>
    </row>
    <row r="101">
      <c r="C101" s="43"/>
      <c r="D101" s="44"/>
    </row>
    <row r="102">
      <c r="C102" s="43"/>
      <c r="D102" s="44"/>
    </row>
    <row r="103">
      <c r="C103" s="43"/>
      <c r="D103" s="44"/>
    </row>
    <row r="104">
      <c r="C104" s="43"/>
      <c r="D104" s="44"/>
    </row>
    <row r="105">
      <c r="C105" s="43"/>
      <c r="D105" s="44"/>
    </row>
    <row r="106">
      <c r="C106" s="43"/>
      <c r="D106" s="44"/>
    </row>
    <row r="107">
      <c r="C107" s="43"/>
      <c r="D107" s="44"/>
    </row>
    <row r="108">
      <c r="C108" s="43"/>
      <c r="D108" s="44"/>
    </row>
    <row r="109">
      <c r="C109" s="43"/>
      <c r="D109" s="44"/>
    </row>
    <row r="110">
      <c r="C110" s="43"/>
      <c r="D110" s="44"/>
    </row>
    <row r="111">
      <c r="C111" s="43"/>
      <c r="D111" s="44"/>
    </row>
    <row r="112">
      <c r="C112" s="43"/>
      <c r="D112" s="44"/>
    </row>
    <row r="113">
      <c r="C113" s="43"/>
      <c r="D113" s="44"/>
    </row>
    <row r="114">
      <c r="C114" s="43"/>
      <c r="D114" s="44"/>
    </row>
    <row r="115">
      <c r="C115" s="43"/>
      <c r="D115" s="44"/>
    </row>
    <row r="116">
      <c r="C116" s="43"/>
      <c r="D116" s="44"/>
    </row>
    <row r="117">
      <c r="C117" s="43"/>
      <c r="D117" s="44"/>
    </row>
    <row r="118">
      <c r="C118" s="43"/>
      <c r="D118" s="44"/>
    </row>
    <row r="119">
      <c r="C119" s="43"/>
      <c r="D119" s="44"/>
    </row>
    <row r="120">
      <c r="C120" s="43"/>
      <c r="D120" s="44"/>
    </row>
    <row r="121">
      <c r="C121" s="43"/>
      <c r="D121" s="44"/>
    </row>
    <row r="122">
      <c r="C122" s="43"/>
      <c r="D122" s="44"/>
    </row>
    <row r="123">
      <c r="C123" s="43"/>
      <c r="D123" s="44"/>
    </row>
    <row r="124">
      <c r="C124" s="43"/>
      <c r="D124" s="44"/>
    </row>
    <row r="125">
      <c r="C125" s="43"/>
      <c r="D125" s="44"/>
    </row>
    <row r="126">
      <c r="C126" s="43"/>
      <c r="D126" s="44"/>
    </row>
    <row r="127">
      <c r="C127" s="43"/>
      <c r="D127" s="44"/>
    </row>
    <row r="128">
      <c r="C128" s="43"/>
      <c r="D128" s="44"/>
    </row>
    <row r="129">
      <c r="C129" s="43"/>
      <c r="D129" s="44"/>
    </row>
    <row r="130">
      <c r="C130" s="43"/>
      <c r="D130" s="44"/>
    </row>
    <row r="131">
      <c r="C131" s="43"/>
      <c r="D131" s="44"/>
    </row>
    <row r="132">
      <c r="C132" s="43"/>
      <c r="D132" s="44"/>
    </row>
    <row r="133">
      <c r="C133" s="43"/>
      <c r="D133" s="44"/>
    </row>
    <row r="134">
      <c r="C134" s="43"/>
      <c r="D134" s="44"/>
    </row>
    <row r="135">
      <c r="C135" s="43"/>
      <c r="D135" s="44"/>
    </row>
    <row r="136">
      <c r="C136" s="43"/>
      <c r="D136" s="44"/>
    </row>
    <row r="137">
      <c r="C137" s="43"/>
      <c r="D137" s="44"/>
    </row>
    <row r="138">
      <c r="C138" s="43"/>
      <c r="D138" s="44"/>
    </row>
    <row r="139">
      <c r="C139" s="43"/>
      <c r="D139" s="44"/>
    </row>
    <row r="140">
      <c r="C140" s="43"/>
      <c r="D140" s="44"/>
    </row>
    <row r="141">
      <c r="C141" s="43"/>
      <c r="D141" s="44"/>
    </row>
    <row r="142">
      <c r="C142" s="43"/>
      <c r="D142" s="44"/>
    </row>
    <row r="143">
      <c r="C143" s="43"/>
      <c r="D143" s="44"/>
    </row>
    <row r="144">
      <c r="C144" s="43"/>
      <c r="D144" s="44"/>
    </row>
    <row r="145">
      <c r="C145" s="43"/>
      <c r="D145" s="44"/>
    </row>
    <row r="146">
      <c r="C146" s="43"/>
      <c r="D146" s="44"/>
    </row>
    <row r="147">
      <c r="C147" s="43"/>
      <c r="D147" s="44"/>
    </row>
    <row r="148">
      <c r="C148" s="43"/>
      <c r="D148" s="44"/>
    </row>
    <row r="149">
      <c r="C149" s="43"/>
      <c r="D149" s="44"/>
    </row>
    <row r="150">
      <c r="C150" s="43"/>
      <c r="D150" s="44"/>
    </row>
    <row r="151">
      <c r="C151" s="43"/>
      <c r="D151" s="44"/>
    </row>
    <row r="152">
      <c r="C152" s="43"/>
      <c r="D152" s="44"/>
    </row>
    <row r="153">
      <c r="C153" s="43"/>
      <c r="D153" s="44"/>
    </row>
    <row r="154">
      <c r="C154" s="43"/>
      <c r="D154" s="44"/>
    </row>
    <row r="155">
      <c r="C155" s="43"/>
      <c r="D155" s="44"/>
    </row>
    <row r="156">
      <c r="C156" s="43"/>
      <c r="D156" s="44"/>
    </row>
    <row r="157">
      <c r="C157" s="43"/>
      <c r="D157" s="44"/>
    </row>
    <row r="158">
      <c r="C158" s="43"/>
      <c r="D158" s="44"/>
    </row>
    <row r="159">
      <c r="C159" s="43"/>
      <c r="D159" s="44"/>
    </row>
    <row r="160">
      <c r="C160" s="43"/>
      <c r="D160" s="44"/>
    </row>
    <row r="161">
      <c r="C161" s="43"/>
      <c r="D161" s="44"/>
    </row>
    <row r="162">
      <c r="C162" s="43"/>
      <c r="D162" s="44"/>
    </row>
    <row r="163">
      <c r="C163" s="43"/>
      <c r="D163" s="44"/>
    </row>
    <row r="164">
      <c r="C164" s="43"/>
      <c r="D164" s="44"/>
    </row>
    <row r="165">
      <c r="C165" s="43"/>
      <c r="D165" s="44"/>
    </row>
    <row r="166">
      <c r="C166" s="43"/>
      <c r="D166" s="44"/>
    </row>
    <row r="167">
      <c r="C167" s="43"/>
      <c r="D167" s="44"/>
    </row>
    <row r="168">
      <c r="C168" s="43"/>
      <c r="D168" s="44"/>
    </row>
    <row r="169">
      <c r="C169" s="43"/>
      <c r="D169" s="44"/>
    </row>
    <row r="170">
      <c r="C170" s="43"/>
      <c r="D170" s="44"/>
    </row>
    <row r="171">
      <c r="C171" s="43"/>
      <c r="D171" s="44"/>
    </row>
    <row r="172">
      <c r="C172" s="43"/>
      <c r="D172" s="44"/>
    </row>
    <row r="173">
      <c r="C173" s="43"/>
      <c r="D173" s="44"/>
    </row>
    <row r="174">
      <c r="C174" s="43"/>
      <c r="D174" s="44"/>
    </row>
    <row r="175">
      <c r="C175" s="43"/>
      <c r="D175" s="44"/>
    </row>
    <row r="176">
      <c r="C176" s="43"/>
      <c r="D176" s="44"/>
    </row>
    <row r="177">
      <c r="C177" s="43"/>
      <c r="D177" s="44"/>
    </row>
    <row r="178">
      <c r="C178" s="43"/>
      <c r="D178" s="44"/>
    </row>
    <row r="179">
      <c r="C179" s="43"/>
      <c r="D179" s="44"/>
    </row>
    <row r="180">
      <c r="C180" s="43"/>
      <c r="D180" s="44"/>
    </row>
    <row r="181">
      <c r="C181" s="43"/>
      <c r="D181" s="44"/>
    </row>
    <row r="182">
      <c r="C182" s="43"/>
      <c r="D182" s="44"/>
    </row>
    <row r="183">
      <c r="C183" s="43"/>
      <c r="D183" s="44"/>
    </row>
    <row r="184">
      <c r="C184" s="43"/>
      <c r="D184" s="44"/>
    </row>
    <row r="185">
      <c r="C185" s="43"/>
      <c r="D185" s="44"/>
    </row>
    <row r="186">
      <c r="C186" s="43"/>
      <c r="D186" s="44"/>
    </row>
    <row r="187">
      <c r="C187" s="43"/>
      <c r="D187" s="44"/>
    </row>
    <row r="188">
      <c r="C188" s="43"/>
      <c r="D188" s="44"/>
    </row>
    <row r="189">
      <c r="C189" s="43"/>
      <c r="D189" s="44"/>
    </row>
    <row r="190">
      <c r="C190" s="43"/>
      <c r="D190" s="44"/>
    </row>
    <row r="191">
      <c r="C191" s="43"/>
      <c r="D191" s="44"/>
    </row>
    <row r="192">
      <c r="C192" s="43"/>
      <c r="D192" s="44"/>
    </row>
    <row r="193">
      <c r="C193" s="43"/>
      <c r="D193" s="44"/>
    </row>
    <row r="194">
      <c r="C194" s="43"/>
      <c r="D194" s="44"/>
    </row>
    <row r="195">
      <c r="C195" s="43"/>
      <c r="D195" s="44"/>
    </row>
    <row r="196">
      <c r="C196" s="43"/>
      <c r="D196" s="44"/>
    </row>
    <row r="197">
      <c r="C197" s="43"/>
      <c r="D197" s="44"/>
    </row>
    <row r="198">
      <c r="C198" s="43"/>
      <c r="D198" s="44"/>
    </row>
    <row r="199">
      <c r="C199" s="43"/>
      <c r="D199" s="44"/>
    </row>
    <row r="200">
      <c r="C200" s="43"/>
      <c r="D200" s="44"/>
    </row>
    <row r="201">
      <c r="C201" s="43"/>
      <c r="D201" s="44"/>
    </row>
    <row r="202">
      <c r="C202" s="43"/>
      <c r="D202" s="44"/>
    </row>
    <row r="203">
      <c r="C203" s="43"/>
      <c r="D203" s="44"/>
    </row>
    <row r="204">
      <c r="C204" s="43"/>
      <c r="D204" s="44"/>
    </row>
    <row r="205">
      <c r="C205" s="43"/>
      <c r="D205" s="44"/>
    </row>
    <row r="206">
      <c r="C206" s="43"/>
      <c r="D206" s="44"/>
    </row>
    <row r="207">
      <c r="C207" s="43"/>
      <c r="D207" s="44"/>
    </row>
    <row r="208">
      <c r="C208" s="43"/>
      <c r="D208" s="44"/>
    </row>
    <row r="209">
      <c r="C209" s="43"/>
      <c r="D209" s="44"/>
    </row>
    <row r="210">
      <c r="C210" s="43"/>
      <c r="D210" s="44"/>
    </row>
    <row r="211">
      <c r="C211" s="43"/>
      <c r="D211" s="44"/>
    </row>
    <row r="212">
      <c r="C212" s="43"/>
      <c r="D212" s="44"/>
    </row>
    <row r="213">
      <c r="C213" s="43"/>
      <c r="D213" s="44"/>
    </row>
    <row r="214">
      <c r="C214" s="43"/>
      <c r="D214" s="44"/>
    </row>
    <row r="215">
      <c r="C215" s="43"/>
      <c r="D215" s="44"/>
    </row>
    <row r="216">
      <c r="C216" s="43"/>
      <c r="D216" s="44"/>
    </row>
    <row r="217">
      <c r="C217" s="43"/>
      <c r="D217" s="44"/>
    </row>
    <row r="218">
      <c r="C218" s="43"/>
      <c r="D218" s="44"/>
    </row>
    <row r="219">
      <c r="C219" s="43"/>
      <c r="D219" s="44"/>
    </row>
    <row r="220">
      <c r="C220" s="43"/>
      <c r="D220" s="44"/>
    </row>
    <row r="221">
      <c r="C221" s="43"/>
      <c r="D221" s="44"/>
    </row>
    <row r="222">
      <c r="C222" s="43"/>
      <c r="D222" s="44"/>
    </row>
    <row r="223">
      <c r="C223" s="43"/>
      <c r="D223" s="44"/>
    </row>
    <row r="224">
      <c r="C224" s="43"/>
      <c r="D224" s="44"/>
    </row>
    <row r="225">
      <c r="C225" s="43"/>
      <c r="D225" s="44"/>
    </row>
    <row r="226">
      <c r="C226" s="43"/>
      <c r="D226" s="44"/>
    </row>
    <row r="227">
      <c r="C227" s="43"/>
      <c r="D227" s="44"/>
    </row>
    <row r="228">
      <c r="C228" s="43"/>
      <c r="D228" s="44"/>
    </row>
    <row r="229">
      <c r="C229" s="43"/>
      <c r="D229" s="44"/>
    </row>
    <row r="230">
      <c r="C230" s="43"/>
      <c r="D230" s="44"/>
    </row>
    <row r="231">
      <c r="C231" s="43"/>
      <c r="D231" s="44"/>
    </row>
    <row r="232">
      <c r="C232" s="43"/>
      <c r="D232" s="44"/>
    </row>
    <row r="233">
      <c r="C233" s="43"/>
      <c r="D233" s="44"/>
    </row>
    <row r="234">
      <c r="C234" s="43"/>
      <c r="D234" s="44"/>
    </row>
    <row r="235">
      <c r="C235" s="43"/>
      <c r="D235" s="44"/>
    </row>
    <row r="236">
      <c r="C236" s="43"/>
      <c r="D236" s="44"/>
    </row>
    <row r="237">
      <c r="C237" s="43"/>
      <c r="D237" s="44"/>
    </row>
    <row r="238">
      <c r="C238" s="43"/>
      <c r="D238" s="44"/>
    </row>
    <row r="239">
      <c r="C239" s="43"/>
      <c r="D239" s="44"/>
    </row>
    <row r="240">
      <c r="C240" s="43"/>
      <c r="D240" s="44"/>
    </row>
    <row r="241">
      <c r="C241" s="43"/>
      <c r="D241" s="44"/>
    </row>
    <row r="242">
      <c r="C242" s="43"/>
      <c r="D242" s="44"/>
    </row>
    <row r="243">
      <c r="C243" s="43"/>
      <c r="D243" s="44"/>
    </row>
    <row r="244">
      <c r="C244" s="43"/>
      <c r="D244" s="44"/>
    </row>
    <row r="245">
      <c r="C245" s="43"/>
      <c r="D245" s="44"/>
    </row>
    <row r="246">
      <c r="C246" s="43"/>
      <c r="D246" s="44"/>
    </row>
    <row r="247">
      <c r="C247" s="43"/>
      <c r="D247" s="44"/>
    </row>
    <row r="248">
      <c r="C248" s="43"/>
      <c r="D248" s="44"/>
    </row>
    <row r="249">
      <c r="C249" s="43"/>
      <c r="D249" s="44"/>
    </row>
    <row r="250">
      <c r="C250" s="43"/>
      <c r="D250" s="44"/>
    </row>
    <row r="251">
      <c r="C251" s="43"/>
      <c r="D251" s="44"/>
    </row>
    <row r="252">
      <c r="C252" s="43"/>
      <c r="D252" s="44"/>
    </row>
    <row r="253">
      <c r="C253" s="43"/>
      <c r="D253" s="44"/>
    </row>
    <row r="254">
      <c r="C254" s="43"/>
      <c r="D254" s="44"/>
    </row>
    <row r="255">
      <c r="C255" s="43"/>
      <c r="D255" s="44"/>
    </row>
    <row r="256">
      <c r="C256" s="43"/>
      <c r="D256" s="44"/>
    </row>
    <row r="257">
      <c r="C257" s="43"/>
      <c r="D257" s="44"/>
    </row>
    <row r="258">
      <c r="C258" s="43"/>
      <c r="D258" s="44"/>
    </row>
    <row r="259">
      <c r="C259" s="43"/>
      <c r="D259" s="44"/>
    </row>
    <row r="260">
      <c r="C260" s="43"/>
      <c r="D260" s="44"/>
    </row>
    <row r="261">
      <c r="C261" s="43"/>
      <c r="D261" s="44"/>
    </row>
    <row r="262">
      <c r="C262" s="43"/>
      <c r="D262" s="44"/>
    </row>
    <row r="263">
      <c r="C263" s="43"/>
      <c r="D263" s="44"/>
    </row>
    <row r="264">
      <c r="C264" s="43"/>
      <c r="D264" s="44"/>
    </row>
    <row r="265">
      <c r="C265" s="43"/>
      <c r="D265" s="44"/>
    </row>
    <row r="266">
      <c r="C266" s="43"/>
      <c r="D266" s="44"/>
    </row>
    <row r="267">
      <c r="C267" s="43"/>
      <c r="D267" s="44"/>
    </row>
    <row r="268">
      <c r="C268" s="43"/>
      <c r="D268" s="44"/>
    </row>
    <row r="269">
      <c r="C269" s="43"/>
      <c r="D269" s="44"/>
    </row>
    <row r="270">
      <c r="C270" s="43"/>
      <c r="D270" s="44"/>
    </row>
    <row r="271">
      <c r="C271" s="43"/>
      <c r="D271" s="44"/>
    </row>
    <row r="272">
      <c r="C272" s="43"/>
      <c r="D272" s="44"/>
    </row>
    <row r="273">
      <c r="C273" s="43"/>
      <c r="D273" s="44"/>
    </row>
    <row r="274">
      <c r="C274" s="43"/>
      <c r="D274" s="44"/>
    </row>
    <row r="275">
      <c r="C275" s="43"/>
      <c r="D275" s="44"/>
    </row>
    <row r="276">
      <c r="C276" s="43"/>
      <c r="D276" s="44"/>
    </row>
    <row r="277">
      <c r="C277" s="43"/>
      <c r="D277" s="44"/>
    </row>
    <row r="278">
      <c r="C278" s="43"/>
      <c r="D278" s="44"/>
    </row>
    <row r="279">
      <c r="C279" s="43"/>
      <c r="D279" s="44"/>
    </row>
    <row r="280">
      <c r="C280" s="43"/>
      <c r="D280" s="44"/>
    </row>
    <row r="281">
      <c r="C281" s="43"/>
      <c r="D281" s="44"/>
    </row>
    <row r="282">
      <c r="C282" s="43"/>
      <c r="D282" s="44"/>
    </row>
    <row r="283">
      <c r="C283" s="43"/>
      <c r="D283" s="44"/>
    </row>
    <row r="284">
      <c r="C284" s="43"/>
      <c r="D284" s="44"/>
    </row>
    <row r="285">
      <c r="C285" s="43"/>
      <c r="D285" s="44"/>
    </row>
    <row r="286">
      <c r="C286" s="43"/>
      <c r="D286" s="44"/>
    </row>
    <row r="287">
      <c r="C287" s="43"/>
      <c r="D287" s="44"/>
    </row>
    <row r="288">
      <c r="C288" s="43"/>
      <c r="D288" s="44"/>
    </row>
    <row r="289">
      <c r="C289" s="43"/>
      <c r="D289" s="44"/>
    </row>
    <row r="290">
      <c r="C290" s="43"/>
      <c r="D290" s="44"/>
    </row>
    <row r="291">
      <c r="C291" s="43"/>
      <c r="D291" s="44"/>
    </row>
    <row r="292">
      <c r="C292" s="43"/>
      <c r="D292" s="44"/>
    </row>
    <row r="293">
      <c r="C293" s="43"/>
      <c r="D293" s="44"/>
    </row>
    <row r="294">
      <c r="C294" s="43"/>
      <c r="D294" s="44"/>
    </row>
    <row r="295">
      <c r="C295" s="43"/>
      <c r="D295" s="44"/>
    </row>
    <row r="296">
      <c r="C296" s="43"/>
      <c r="D296" s="44"/>
    </row>
    <row r="297">
      <c r="C297" s="43"/>
      <c r="D297" s="44"/>
    </row>
    <row r="298">
      <c r="C298" s="43"/>
      <c r="D298" s="44"/>
    </row>
    <row r="299">
      <c r="C299" s="43"/>
      <c r="D299" s="44"/>
    </row>
    <row r="300">
      <c r="C300" s="43"/>
      <c r="D300" s="44"/>
    </row>
    <row r="301">
      <c r="C301" s="43"/>
      <c r="D301" s="44"/>
    </row>
    <row r="302">
      <c r="C302" s="43"/>
      <c r="D302" s="44"/>
    </row>
    <row r="303">
      <c r="C303" s="43"/>
      <c r="D303" s="44"/>
    </row>
    <row r="304">
      <c r="C304" s="43"/>
      <c r="D304" s="44"/>
    </row>
    <row r="305">
      <c r="C305" s="43"/>
      <c r="D305" s="44"/>
    </row>
    <row r="306">
      <c r="C306" s="43"/>
      <c r="D306" s="44"/>
    </row>
    <row r="307">
      <c r="C307" s="43"/>
      <c r="D307" s="44"/>
    </row>
    <row r="308">
      <c r="C308" s="43"/>
      <c r="D308" s="44"/>
    </row>
    <row r="309">
      <c r="C309" s="43"/>
      <c r="D309" s="44"/>
    </row>
    <row r="310">
      <c r="C310" s="43"/>
      <c r="D310" s="44"/>
    </row>
    <row r="311">
      <c r="C311" s="43"/>
      <c r="D311" s="44"/>
    </row>
    <row r="312">
      <c r="C312" s="43"/>
      <c r="D312" s="44"/>
    </row>
    <row r="313">
      <c r="C313" s="43"/>
      <c r="D313" s="44"/>
    </row>
    <row r="314">
      <c r="C314" s="43"/>
      <c r="D314" s="44"/>
    </row>
    <row r="315">
      <c r="C315" s="43"/>
      <c r="D315" s="44"/>
    </row>
    <row r="316">
      <c r="C316" s="43"/>
      <c r="D316" s="44"/>
    </row>
    <row r="317">
      <c r="C317" s="43"/>
      <c r="D317" s="44"/>
    </row>
    <row r="318">
      <c r="C318" s="43"/>
      <c r="D318" s="44"/>
    </row>
    <row r="319">
      <c r="C319" s="43"/>
      <c r="D319" s="44"/>
    </row>
    <row r="320">
      <c r="C320" s="43"/>
      <c r="D320" s="44"/>
    </row>
    <row r="321">
      <c r="C321" s="43"/>
      <c r="D321" s="44"/>
    </row>
    <row r="322">
      <c r="C322" s="43"/>
      <c r="D322" s="44"/>
    </row>
    <row r="323">
      <c r="C323" s="43"/>
      <c r="D323" s="44"/>
    </row>
    <row r="324">
      <c r="C324" s="43"/>
      <c r="D324" s="44"/>
    </row>
    <row r="325">
      <c r="C325" s="43"/>
      <c r="D325" s="44"/>
    </row>
    <row r="326">
      <c r="C326" s="43"/>
      <c r="D326" s="44"/>
    </row>
    <row r="327">
      <c r="C327" s="43"/>
      <c r="D327" s="44"/>
    </row>
    <row r="328">
      <c r="C328" s="43"/>
      <c r="D328" s="44"/>
    </row>
    <row r="329">
      <c r="C329" s="43"/>
      <c r="D329" s="44"/>
    </row>
    <row r="330">
      <c r="C330" s="43"/>
      <c r="D330" s="44"/>
    </row>
    <row r="331">
      <c r="C331" s="43"/>
      <c r="D331" s="44"/>
    </row>
    <row r="332">
      <c r="C332" s="43"/>
      <c r="D332" s="44"/>
    </row>
    <row r="333">
      <c r="C333" s="43"/>
      <c r="D333" s="44"/>
    </row>
    <row r="334">
      <c r="C334" s="43"/>
      <c r="D334" s="44"/>
    </row>
    <row r="335">
      <c r="C335" s="43"/>
      <c r="D335" s="44"/>
    </row>
    <row r="336">
      <c r="C336" s="43"/>
      <c r="D336" s="44"/>
    </row>
    <row r="337">
      <c r="C337" s="43"/>
      <c r="D337" s="44"/>
    </row>
    <row r="338">
      <c r="C338" s="43"/>
      <c r="D338" s="44"/>
    </row>
    <row r="339">
      <c r="C339" s="43"/>
      <c r="D339" s="44"/>
    </row>
    <row r="340">
      <c r="C340" s="43"/>
      <c r="D340" s="44"/>
    </row>
    <row r="341">
      <c r="C341" s="43"/>
      <c r="D341" s="44"/>
    </row>
    <row r="342">
      <c r="C342" s="43"/>
      <c r="D342" s="44"/>
    </row>
    <row r="343">
      <c r="C343" s="43"/>
      <c r="D343" s="44"/>
    </row>
    <row r="344">
      <c r="C344" s="43"/>
      <c r="D344" s="44"/>
    </row>
    <row r="345">
      <c r="C345" s="43"/>
      <c r="D345" s="44"/>
    </row>
    <row r="346">
      <c r="C346" s="43"/>
      <c r="D346" s="44"/>
    </row>
    <row r="347">
      <c r="C347" s="43"/>
      <c r="D347" s="44"/>
    </row>
    <row r="348">
      <c r="C348" s="43"/>
      <c r="D348" s="44"/>
    </row>
    <row r="349">
      <c r="C349" s="43"/>
      <c r="D349" s="44"/>
    </row>
    <row r="350">
      <c r="C350" s="43"/>
      <c r="D350" s="44"/>
    </row>
    <row r="351">
      <c r="C351" s="43"/>
      <c r="D351" s="44"/>
    </row>
    <row r="352">
      <c r="C352" s="43"/>
      <c r="D352" s="44"/>
    </row>
    <row r="353">
      <c r="C353" s="43"/>
      <c r="D353" s="44"/>
    </row>
    <row r="354">
      <c r="C354" s="43"/>
      <c r="D354" s="44"/>
    </row>
    <row r="355">
      <c r="C355" s="43"/>
      <c r="D355" s="44"/>
    </row>
    <row r="356">
      <c r="C356" s="43"/>
      <c r="D356" s="44"/>
    </row>
    <row r="357">
      <c r="C357" s="43"/>
      <c r="D357" s="44"/>
    </row>
    <row r="358">
      <c r="C358" s="43"/>
      <c r="D358" s="44"/>
    </row>
    <row r="359">
      <c r="C359" s="43"/>
      <c r="D359" s="44"/>
    </row>
    <row r="360">
      <c r="C360" s="43"/>
      <c r="D360" s="44"/>
    </row>
    <row r="361">
      <c r="C361" s="43"/>
      <c r="D361" s="44"/>
    </row>
    <row r="362">
      <c r="C362" s="43"/>
      <c r="D362" s="44"/>
    </row>
    <row r="363">
      <c r="C363" s="43"/>
      <c r="D363" s="44"/>
    </row>
    <row r="364">
      <c r="C364" s="43"/>
      <c r="D364" s="44"/>
    </row>
    <row r="365">
      <c r="C365" s="43"/>
      <c r="D365" s="44"/>
    </row>
    <row r="366">
      <c r="C366" s="43"/>
      <c r="D366" s="44"/>
    </row>
    <row r="367">
      <c r="C367" s="43"/>
      <c r="D367" s="44"/>
    </row>
    <row r="368">
      <c r="C368" s="43"/>
      <c r="D368" s="44"/>
    </row>
    <row r="369">
      <c r="C369" s="43"/>
      <c r="D369" s="44"/>
    </row>
    <row r="370">
      <c r="C370" s="43"/>
      <c r="D370" s="44"/>
    </row>
    <row r="371">
      <c r="C371" s="43"/>
      <c r="D371" s="44"/>
    </row>
    <row r="372">
      <c r="C372" s="43"/>
      <c r="D372" s="44"/>
    </row>
    <row r="373">
      <c r="C373" s="43"/>
      <c r="D373" s="44"/>
    </row>
    <row r="374">
      <c r="C374" s="43"/>
      <c r="D374" s="44"/>
    </row>
    <row r="375">
      <c r="C375" s="43"/>
      <c r="D375" s="44"/>
    </row>
    <row r="376">
      <c r="C376" s="43"/>
      <c r="D376" s="44"/>
    </row>
    <row r="377">
      <c r="C377" s="43"/>
      <c r="D377" s="44"/>
    </row>
    <row r="378">
      <c r="C378" s="43"/>
      <c r="D378" s="44"/>
    </row>
    <row r="379">
      <c r="C379" s="43"/>
      <c r="D379" s="44"/>
    </row>
    <row r="380">
      <c r="C380" s="43"/>
      <c r="D380" s="44"/>
    </row>
    <row r="381">
      <c r="C381" s="43"/>
      <c r="D381" s="44"/>
    </row>
    <row r="382">
      <c r="C382" s="43"/>
      <c r="D382" s="44"/>
    </row>
    <row r="383">
      <c r="C383" s="43"/>
      <c r="D383" s="44"/>
    </row>
    <row r="384">
      <c r="C384" s="43"/>
      <c r="D384" s="44"/>
    </row>
    <row r="385">
      <c r="C385" s="43"/>
      <c r="D385" s="44"/>
    </row>
    <row r="386">
      <c r="C386" s="43"/>
      <c r="D386" s="44"/>
    </row>
    <row r="387">
      <c r="C387" s="43"/>
      <c r="D387" s="44"/>
    </row>
    <row r="388">
      <c r="C388" s="43"/>
      <c r="D388" s="44"/>
    </row>
    <row r="389">
      <c r="C389" s="43"/>
      <c r="D389" s="44"/>
    </row>
    <row r="390">
      <c r="C390" s="43"/>
      <c r="D390" s="44"/>
    </row>
    <row r="391">
      <c r="C391" s="43"/>
      <c r="D391" s="44"/>
    </row>
    <row r="392">
      <c r="C392" s="43"/>
      <c r="D392" s="44"/>
    </row>
    <row r="393">
      <c r="C393" s="43"/>
      <c r="D393" s="44"/>
    </row>
    <row r="394">
      <c r="C394" s="43"/>
      <c r="D394" s="44"/>
    </row>
    <row r="395">
      <c r="C395" s="43"/>
      <c r="D395" s="44"/>
    </row>
    <row r="396">
      <c r="C396" s="43"/>
      <c r="D396" s="44"/>
    </row>
    <row r="397">
      <c r="C397" s="43"/>
      <c r="D397" s="44"/>
    </row>
    <row r="398">
      <c r="C398" s="43"/>
      <c r="D398" s="44"/>
    </row>
    <row r="399">
      <c r="C399" s="43"/>
      <c r="D399" s="44"/>
    </row>
    <row r="400">
      <c r="C400" s="43"/>
      <c r="D400" s="44"/>
    </row>
    <row r="401">
      <c r="C401" s="43"/>
      <c r="D401" s="44"/>
    </row>
    <row r="402">
      <c r="C402" s="43"/>
      <c r="D402" s="44"/>
    </row>
    <row r="403">
      <c r="C403" s="43"/>
      <c r="D403" s="44"/>
    </row>
    <row r="404">
      <c r="C404" s="43"/>
      <c r="D404" s="44"/>
    </row>
    <row r="405">
      <c r="C405" s="43"/>
      <c r="D405" s="44"/>
    </row>
    <row r="406">
      <c r="C406" s="43"/>
      <c r="D406" s="44"/>
    </row>
    <row r="407">
      <c r="C407" s="43"/>
      <c r="D407" s="44"/>
    </row>
    <row r="408">
      <c r="C408" s="43"/>
      <c r="D408" s="44"/>
    </row>
    <row r="409">
      <c r="C409" s="43"/>
      <c r="D409" s="44"/>
    </row>
    <row r="410">
      <c r="C410" s="43"/>
      <c r="D410" s="44"/>
    </row>
    <row r="411">
      <c r="C411" s="43"/>
      <c r="D411" s="44"/>
    </row>
    <row r="412">
      <c r="C412" s="43"/>
      <c r="D412" s="44"/>
    </row>
    <row r="413">
      <c r="C413" s="43"/>
      <c r="D413" s="44"/>
    </row>
    <row r="414">
      <c r="C414" s="43"/>
      <c r="D414" s="44"/>
    </row>
    <row r="415">
      <c r="C415" s="43"/>
      <c r="D415" s="44"/>
    </row>
    <row r="416">
      <c r="C416" s="43"/>
      <c r="D416" s="44"/>
    </row>
    <row r="417">
      <c r="C417" s="43"/>
      <c r="D417" s="44"/>
    </row>
    <row r="418">
      <c r="C418" s="43"/>
      <c r="D418" s="44"/>
    </row>
    <row r="419">
      <c r="C419" s="43"/>
      <c r="D419" s="44"/>
    </row>
    <row r="420">
      <c r="C420" s="43"/>
      <c r="D420" s="44"/>
    </row>
    <row r="421">
      <c r="C421" s="43"/>
      <c r="D421" s="44"/>
    </row>
    <row r="422">
      <c r="C422" s="43"/>
      <c r="D422" s="44"/>
    </row>
    <row r="423">
      <c r="C423" s="43"/>
      <c r="D423" s="44"/>
    </row>
    <row r="424">
      <c r="C424" s="43"/>
      <c r="D424" s="44"/>
    </row>
    <row r="425">
      <c r="C425" s="43"/>
      <c r="D425" s="44"/>
    </row>
    <row r="426">
      <c r="C426" s="43"/>
      <c r="D426" s="44"/>
    </row>
    <row r="427">
      <c r="C427" s="43"/>
      <c r="D427" s="44"/>
    </row>
    <row r="428">
      <c r="C428" s="43"/>
      <c r="D428" s="44"/>
    </row>
    <row r="429">
      <c r="C429" s="43"/>
      <c r="D429" s="44"/>
    </row>
    <row r="430">
      <c r="C430" s="43"/>
      <c r="D430" s="44"/>
    </row>
    <row r="431">
      <c r="C431" s="43"/>
      <c r="D431" s="44"/>
    </row>
    <row r="432">
      <c r="C432" s="43"/>
      <c r="D432" s="44"/>
    </row>
    <row r="433">
      <c r="C433" s="43"/>
      <c r="D433" s="44"/>
    </row>
    <row r="434">
      <c r="C434" s="43"/>
      <c r="D434" s="44"/>
    </row>
    <row r="435">
      <c r="C435" s="43"/>
      <c r="D435" s="44"/>
    </row>
    <row r="436">
      <c r="C436" s="43"/>
      <c r="D436" s="44"/>
    </row>
    <row r="437">
      <c r="C437" s="43"/>
      <c r="D437" s="44"/>
    </row>
    <row r="438">
      <c r="C438" s="43"/>
      <c r="D438" s="44"/>
    </row>
    <row r="439">
      <c r="C439" s="43"/>
      <c r="D439" s="44"/>
    </row>
    <row r="440">
      <c r="C440" s="43"/>
      <c r="D440" s="44"/>
    </row>
    <row r="441">
      <c r="C441" s="43"/>
      <c r="D441" s="44"/>
    </row>
    <row r="442">
      <c r="C442" s="43"/>
      <c r="D442" s="44"/>
    </row>
    <row r="443">
      <c r="C443" s="43"/>
      <c r="D443" s="44"/>
    </row>
    <row r="444">
      <c r="C444" s="43"/>
      <c r="D444" s="44"/>
    </row>
    <row r="445">
      <c r="C445" s="43"/>
      <c r="D445" s="44"/>
    </row>
    <row r="446">
      <c r="C446" s="43"/>
      <c r="D446" s="44"/>
    </row>
    <row r="447">
      <c r="C447" s="43"/>
      <c r="D447" s="44"/>
    </row>
    <row r="448">
      <c r="C448" s="43"/>
      <c r="D448" s="44"/>
    </row>
    <row r="449">
      <c r="C449" s="43"/>
      <c r="D449" s="44"/>
    </row>
    <row r="450">
      <c r="C450" s="43"/>
      <c r="D450" s="44"/>
    </row>
    <row r="451">
      <c r="C451" s="43"/>
      <c r="D451" s="44"/>
    </row>
    <row r="452">
      <c r="C452" s="43"/>
      <c r="D452" s="44"/>
    </row>
    <row r="453">
      <c r="C453" s="43"/>
      <c r="D453" s="44"/>
    </row>
    <row r="454">
      <c r="C454" s="43"/>
      <c r="D454" s="44"/>
    </row>
    <row r="455">
      <c r="C455" s="43"/>
      <c r="D455" s="44"/>
    </row>
    <row r="456">
      <c r="C456" s="43"/>
      <c r="D456" s="44"/>
    </row>
    <row r="457">
      <c r="C457" s="43"/>
      <c r="D457" s="44"/>
    </row>
    <row r="458">
      <c r="C458" s="43"/>
      <c r="D458" s="44"/>
    </row>
    <row r="459">
      <c r="C459" s="43"/>
      <c r="D459" s="44"/>
    </row>
    <row r="460">
      <c r="C460" s="43"/>
      <c r="D460" s="44"/>
    </row>
    <row r="461">
      <c r="C461" s="43"/>
      <c r="D461" s="44"/>
    </row>
    <row r="462">
      <c r="C462" s="43"/>
      <c r="D462" s="44"/>
    </row>
    <row r="463">
      <c r="C463" s="43"/>
      <c r="D463" s="44"/>
    </row>
    <row r="464">
      <c r="C464" s="43"/>
      <c r="D464" s="44"/>
    </row>
    <row r="465">
      <c r="C465" s="43"/>
      <c r="D465" s="44"/>
    </row>
    <row r="466">
      <c r="C466" s="43"/>
      <c r="D466" s="44"/>
    </row>
    <row r="467">
      <c r="C467" s="43"/>
      <c r="D467" s="44"/>
    </row>
    <row r="468">
      <c r="C468" s="43"/>
      <c r="D468" s="44"/>
    </row>
    <row r="469">
      <c r="C469" s="43"/>
      <c r="D469" s="44"/>
    </row>
    <row r="470">
      <c r="C470" s="43"/>
      <c r="D470" s="44"/>
    </row>
    <row r="471">
      <c r="C471" s="43"/>
      <c r="D471" s="44"/>
    </row>
    <row r="472">
      <c r="C472" s="43"/>
      <c r="D472" s="44"/>
    </row>
    <row r="473">
      <c r="C473" s="43"/>
      <c r="D473" s="44"/>
    </row>
    <row r="474">
      <c r="C474" s="43"/>
      <c r="D474" s="44"/>
    </row>
    <row r="475">
      <c r="C475" s="43"/>
      <c r="D475" s="44"/>
    </row>
    <row r="476">
      <c r="C476" s="43"/>
      <c r="D476" s="44"/>
    </row>
    <row r="477">
      <c r="C477" s="43"/>
      <c r="D477" s="44"/>
    </row>
    <row r="478">
      <c r="C478" s="43"/>
      <c r="D478" s="44"/>
    </row>
    <row r="479">
      <c r="C479" s="43"/>
      <c r="D479" s="44"/>
    </row>
    <row r="480">
      <c r="C480" s="43"/>
      <c r="D480" s="44"/>
    </row>
    <row r="481">
      <c r="C481" s="43"/>
      <c r="D481" s="44"/>
    </row>
    <row r="482">
      <c r="C482" s="43"/>
      <c r="D482" s="44"/>
    </row>
    <row r="483">
      <c r="C483" s="43"/>
      <c r="D483" s="44"/>
    </row>
    <row r="484">
      <c r="C484" s="43"/>
      <c r="D484" s="44"/>
    </row>
    <row r="485">
      <c r="C485" s="43"/>
      <c r="D485" s="44"/>
    </row>
    <row r="486">
      <c r="C486" s="43"/>
      <c r="D486" s="44"/>
    </row>
    <row r="487">
      <c r="C487" s="43"/>
      <c r="D487" s="44"/>
    </row>
    <row r="488">
      <c r="C488" s="43"/>
      <c r="D488" s="44"/>
    </row>
    <row r="489">
      <c r="C489" s="43"/>
      <c r="D489" s="44"/>
    </row>
    <row r="490">
      <c r="C490" s="43"/>
      <c r="D490" s="44"/>
    </row>
    <row r="491">
      <c r="C491" s="43"/>
      <c r="D491" s="44"/>
    </row>
    <row r="492">
      <c r="C492" s="43"/>
      <c r="D492" s="44"/>
    </row>
    <row r="493">
      <c r="C493" s="43"/>
      <c r="D493" s="44"/>
    </row>
    <row r="494">
      <c r="C494" s="43"/>
      <c r="D494" s="44"/>
    </row>
    <row r="495">
      <c r="C495" s="43"/>
      <c r="D495" s="44"/>
    </row>
    <row r="496">
      <c r="C496" s="43"/>
      <c r="D496" s="44"/>
    </row>
    <row r="497">
      <c r="C497" s="43"/>
      <c r="D497" s="44"/>
    </row>
    <row r="498">
      <c r="C498" s="43"/>
      <c r="D498" s="44"/>
    </row>
    <row r="499">
      <c r="C499" s="43"/>
      <c r="D499" s="44"/>
    </row>
    <row r="500">
      <c r="C500" s="43"/>
      <c r="D500" s="44"/>
    </row>
    <row r="501">
      <c r="C501" s="43"/>
      <c r="D501" s="44"/>
    </row>
    <row r="502">
      <c r="C502" s="43"/>
      <c r="D502" s="44"/>
    </row>
    <row r="503">
      <c r="C503" s="43"/>
      <c r="D503" s="44"/>
    </row>
    <row r="504">
      <c r="C504" s="43"/>
      <c r="D504" s="44"/>
    </row>
    <row r="505">
      <c r="C505" s="43"/>
      <c r="D505" s="44"/>
    </row>
    <row r="506">
      <c r="C506" s="43"/>
      <c r="D506" s="44"/>
    </row>
    <row r="507">
      <c r="C507" s="43"/>
      <c r="D507" s="44"/>
    </row>
    <row r="508">
      <c r="C508" s="43"/>
      <c r="D508" s="44"/>
    </row>
    <row r="509">
      <c r="C509" s="43"/>
      <c r="D509" s="44"/>
    </row>
    <row r="510">
      <c r="C510" s="43"/>
      <c r="D510" s="44"/>
    </row>
    <row r="511">
      <c r="C511" s="43"/>
      <c r="D511" s="44"/>
    </row>
    <row r="512">
      <c r="C512" s="43"/>
      <c r="D512" s="44"/>
    </row>
    <row r="513">
      <c r="C513" s="43"/>
      <c r="D513" s="44"/>
    </row>
    <row r="514">
      <c r="C514" s="43"/>
      <c r="D514" s="44"/>
    </row>
    <row r="515">
      <c r="C515" s="43"/>
      <c r="D515" s="44"/>
    </row>
    <row r="516">
      <c r="C516" s="43"/>
      <c r="D516" s="44"/>
    </row>
    <row r="517">
      <c r="C517" s="43"/>
      <c r="D517" s="44"/>
    </row>
    <row r="518">
      <c r="C518" s="43"/>
      <c r="D518" s="44"/>
    </row>
    <row r="519">
      <c r="C519" s="43"/>
      <c r="D519" s="44"/>
    </row>
    <row r="520">
      <c r="C520" s="43"/>
      <c r="D520" s="44"/>
    </row>
    <row r="521">
      <c r="C521" s="43"/>
      <c r="D521" s="44"/>
    </row>
    <row r="522">
      <c r="C522" s="43"/>
      <c r="D522" s="44"/>
    </row>
    <row r="523">
      <c r="C523" s="43"/>
      <c r="D523" s="44"/>
    </row>
    <row r="524">
      <c r="C524" s="43"/>
      <c r="D524" s="44"/>
    </row>
    <row r="525">
      <c r="C525" s="43"/>
      <c r="D525" s="44"/>
    </row>
    <row r="526">
      <c r="C526" s="43"/>
      <c r="D526" s="44"/>
    </row>
    <row r="527">
      <c r="C527" s="43"/>
      <c r="D527" s="44"/>
    </row>
    <row r="528">
      <c r="C528" s="43"/>
      <c r="D528" s="44"/>
    </row>
    <row r="529">
      <c r="C529" s="43"/>
      <c r="D529" s="44"/>
    </row>
    <row r="530">
      <c r="C530" s="43"/>
      <c r="D530" s="44"/>
    </row>
    <row r="531">
      <c r="C531" s="43"/>
      <c r="D531" s="44"/>
    </row>
    <row r="532">
      <c r="C532" s="43"/>
      <c r="D532" s="44"/>
    </row>
    <row r="533">
      <c r="C533" s="43"/>
      <c r="D533" s="44"/>
    </row>
    <row r="534">
      <c r="C534" s="43"/>
      <c r="D534" s="44"/>
    </row>
    <row r="535">
      <c r="C535" s="43"/>
      <c r="D535" s="44"/>
    </row>
    <row r="536">
      <c r="C536" s="43"/>
      <c r="D536" s="44"/>
    </row>
    <row r="537">
      <c r="C537" s="43"/>
      <c r="D537" s="44"/>
    </row>
    <row r="538">
      <c r="C538" s="43"/>
      <c r="D538" s="44"/>
    </row>
    <row r="539">
      <c r="C539" s="43"/>
      <c r="D539" s="44"/>
    </row>
    <row r="540">
      <c r="C540" s="43"/>
      <c r="D540" s="44"/>
    </row>
    <row r="541">
      <c r="C541" s="43"/>
      <c r="D541" s="44"/>
    </row>
    <row r="542">
      <c r="C542" s="43"/>
      <c r="D542" s="44"/>
    </row>
    <row r="543">
      <c r="C543" s="43"/>
      <c r="D543" s="44"/>
    </row>
    <row r="544">
      <c r="C544" s="43"/>
      <c r="D544" s="44"/>
    </row>
    <row r="545">
      <c r="C545" s="43"/>
      <c r="D545" s="44"/>
    </row>
    <row r="546">
      <c r="C546" s="43"/>
      <c r="D546" s="44"/>
    </row>
    <row r="547">
      <c r="C547" s="43"/>
      <c r="D547" s="44"/>
    </row>
    <row r="548">
      <c r="C548" s="43"/>
      <c r="D548" s="44"/>
    </row>
    <row r="549">
      <c r="C549" s="43"/>
      <c r="D549" s="44"/>
    </row>
    <row r="550">
      <c r="C550" s="43"/>
      <c r="D550" s="44"/>
    </row>
    <row r="551">
      <c r="C551" s="43"/>
      <c r="D551" s="44"/>
    </row>
    <row r="552">
      <c r="C552" s="43"/>
      <c r="D552" s="44"/>
    </row>
    <row r="553">
      <c r="C553" s="43"/>
      <c r="D553" s="44"/>
    </row>
    <row r="554">
      <c r="C554" s="43"/>
      <c r="D554" s="44"/>
    </row>
    <row r="555">
      <c r="C555" s="43"/>
      <c r="D555" s="44"/>
    </row>
    <row r="556">
      <c r="C556" s="43"/>
      <c r="D556" s="44"/>
    </row>
    <row r="557">
      <c r="C557" s="43"/>
      <c r="D557" s="44"/>
    </row>
    <row r="558">
      <c r="C558" s="43"/>
      <c r="D558" s="44"/>
    </row>
    <row r="559">
      <c r="C559" s="43"/>
      <c r="D559" s="44"/>
    </row>
    <row r="560">
      <c r="C560" s="43"/>
      <c r="D560" s="44"/>
    </row>
    <row r="561">
      <c r="C561" s="43"/>
      <c r="D561" s="44"/>
    </row>
    <row r="562">
      <c r="C562" s="43"/>
      <c r="D562" s="44"/>
    </row>
    <row r="563">
      <c r="C563" s="43"/>
      <c r="D563" s="44"/>
    </row>
    <row r="564">
      <c r="C564" s="43"/>
      <c r="D564" s="44"/>
    </row>
    <row r="565">
      <c r="C565" s="43"/>
      <c r="D565" s="44"/>
    </row>
    <row r="566">
      <c r="C566" s="43"/>
      <c r="D566" s="44"/>
    </row>
    <row r="567">
      <c r="C567" s="43"/>
      <c r="D567" s="44"/>
    </row>
    <row r="568">
      <c r="C568" s="43"/>
      <c r="D568" s="44"/>
    </row>
    <row r="569">
      <c r="C569" s="43"/>
      <c r="D569" s="44"/>
    </row>
    <row r="570">
      <c r="C570" s="43"/>
      <c r="D570" s="44"/>
    </row>
    <row r="571">
      <c r="C571" s="43"/>
      <c r="D571" s="44"/>
    </row>
    <row r="572">
      <c r="C572" s="43"/>
      <c r="D572" s="44"/>
    </row>
    <row r="573">
      <c r="C573" s="43"/>
      <c r="D573" s="44"/>
    </row>
    <row r="574">
      <c r="C574" s="43"/>
      <c r="D574" s="44"/>
    </row>
    <row r="575">
      <c r="C575" s="43"/>
      <c r="D575" s="44"/>
    </row>
    <row r="576">
      <c r="C576" s="43"/>
      <c r="D576" s="44"/>
    </row>
    <row r="577">
      <c r="C577" s="43"/>
      <c r="D577" s="44"/>
    </row>
    <row r="578">
      <c r="C578" s="43"/>
      <c r="D578" s="44"/>
    </row>
    <row r="579">
      <c r="C579" s="43"/>
      <c r="D579" s="44"/>
    </row>
    <row r="580">
      <c r="C580" s="43"/>
      <c r="D580" s="44"/>
    </row>
    <row r="581">
      <c r="C581" s="43"/>
      <c r="D581" s="44"/>
    </row>
    <row r="582">
      <c r="C582" s="43"/>
      <c r="D582" s="44"/>
    </row>
    <row r="583">
      <c r="C583" s="43"/>
      <c r="D583" s="44"/>
    </row>
    <row r="584">
      <c r="C584" s="43"/>
      <c r="D584" s="44"/>
    </row>
    <row r="585">
      <c r="C585" s="43"/>
      <c r="D585" s="44"/>
    </row>
    <row r="586">
      <c r="C586" s="43"/>
      <c r="D586" s="44"/>
    </row>
    <row r="587">
      <c r="C587" s="43"/>
      <c r="D587" s="44"/>
    </row>
    <row r="588">
      <c r="C588" s="43"/>
      <c r="D588" s="44"/>
    </row>
    <row r="589">
      <c r="C589" s="43"/>
      <c r="D589" s="44"/>
    </row>
    <row r="590">
      <c r="C590" s="43"/>
      <c r="D590" s="44"/>
    </row>
    <row r="591">
      <c r="C591" s="43"/>
      <c r="D591" s="44"/>
    </row>
    <row r="592">
      <c r="C592" s="43"/>
      <c r="D592" s="44"/>
    </row>
    <row r="593">
      <c r="C593" s="43"/>
      <c r="D593" s="44"/>
    </row>
    <row r="594">
      <c r="C594" s="43"/>
      <c r="D594" s="44"/>
    </row>
    <row r="595">
      <c r="C595" s="43"/>
      <c r="D595" s="44"/>
    </row>
    <row r="596">
      <c r="C596" s="43"/>
      <c r="D596" s="44"/>
    </row>
    <row r="597">
      <c r="C597" s="43"/>
      <c r="D597" s="44"/>
    </row>
    <row r="598">
      <c r="C598" s="43"/>
      <c r="D598" s="44"/>
    </row>
    <row r="599">
      <c r="C599" s="43"/>
      <c r="D599" s="44"/>
    </row>
    <row r="600">
      <c r="C600" s="43"/>
      <c r="D600" s="44"/>
    </row>
    <row r="601">
      <c r="C601" s="43"/>
      <c r="D601" s="44"/>
    </row>
    <row r="602">
      <c r="C602" s="43"/>
      <c r="D602" s="44"/>
    </row>
    <row r="603">
      <c r="C603" s="43"/>
      <c r="D603" s="44"/>
    </row>
    <row r="604">
      <c r="C604" s="43"/>
      <c r="D604" s="44"/>
    </row>
    <row r="605">
      <c r="C605" s="43"/>
      <c r="D605" s="44"/>
    </row>
    <row r="606">
      <c r="C606" s="43"/>
      <c r="D606" s="44"/>
    </row>
    <row r="607">
      <c r="C607" s="43"/>
      <c r="D607" s="44"/>
    </row>
    <row r="608">
      <c r="C608" s="43"/>
      <c r="D608" s="44"/>
    </row>
    <row r="609">
      <c r="C609" s="43"/>
      <c r="D609" s="44"/>
    </row>
    <row r="610">
      <c r="C610" s="43"/>
      <c r="D610" s="44"/>
    </row>
    <row r="611">
      <c r="C611" s="43"/>
      <c r="D611" s="44"/>
    </row>
    <row r="612">
      <c r="C612" s="43"/>
      <c r="D612" s="44"/>
    </row>
    <row r="613">
      <c r="C613" s="43"/>
      <c r="D613" s="44"/>
    </row>
    <row r="614">
      <c r="C614" s="43"/>
      <c r="D614" s="44"/>
    </row>
    <row r="615">
      <c r="C615" s="43"/>
      <c r="D615" s="44"/>
    </row>
    <row r="616">
      <c r="C616" s="43"/>
      <c r="D616" s="44"/>
    </row>
    <row r="617">
      <c r="C617" s="43"/>
      <c r="D617" s="44"/>
    </row>
    <row r="618">
      <c r="C618" s="43"/>
      <c r="D618" s="44"/>
    </row>
    <row r="619">
      <c r="C619" s="43"/>
      <c r="D619" s="44"/>
    </row>
    <row r="620">
      <c r="C620" s="43"/>
      <c r="D620" s="44"/>
    </row>
    <row r="621">
      <c r="C621" s="43"/>
      <c r="D621" s="44"/>
    </row>
    <row r="622">
      <c r="C622" s="43"/>
      <c r="D622" s="44"/>
    </row>
    <row r="623">
      <c r="C623" s="43"/>
      <c r="D623" s="44"/>
    </row>
    <row r="624">
      <c r="C624" s="43"/>
      <c r="D624" s="44"/>
    </row>
    <row r="625">
      <c r="C625" s="43"/>
      <c r="D625" s="44"/>
    </row>
    <row r="626">
      <c r="C626" s="43"/>
      <c r="D626" s="44"/>
    </row>
    <row r="627">
      <c r="C627" s="43"/>
      <c r="D627" s="44"/>
    </row>
    <row r="628">
      <c r="C628" s="43"/>
      <c r="D628" s="44"/>
    </row>
    <row r="629">
      <c r="C629" s="43"/>
      <c r="D629" s="44"/>
    </row>
    <row r="630">
      <c r="C630" s="43"/>
      <c r="D630" s="44"/>
    </row>
    <row r="631">
      <c r="C631" s="43"/>
      <c r="D631" s="44"/>
    </row>
    <row r="632">
      <c r="C632" s="43"/>
      <c r="D632" s="44"/>
    </row>
    <row r="633">
      <c r="C633" s="43"/>
      <c r="D633" s="44"/>
    </row>
    <row r="634">
      <c r="C634" s="43"/>
      <c r="D634" s="44"/>
    </row>
    <row r="635">
      <c r="C635" s="43"/>
      <c r="D635" s="44"/>
    </row>
    <row r="636">
      <c r="C636" s="43"/>
      <c r="D636" s="44"/>
    </row>
    <row r="637">
      <c r="C637" s="43"/>
      <c r="D637" s="44"/>
    </row>
    <row r="638">
      <c r="C638" s="43"/>
      <c r="D638" s="44"/>
    </row>
    <row r="639">
      <c r="C639" s="43"/>
      <c r="D639" s="44"/>
    </row>
    <row r="640">
      <c r="C640" s="43"/>
      <c r="D640" s="44"/>
    </row>
    <row r="641">
      <c r="C641" s="43"/>
      <c r="D641" s="44"/>
    </row>
    <row r="642">
      <c r="C642" s="43"/>
      <c r="D642" s="44"/>
    </row>
    <row r="643">
      <c r="C643" s="43"/>
      <c r="D643" s="44"/>
    </row>
    <row r="644">
      <c r="C644" s="43"/>
      <c r="D644" s="44"/>
    </row>
    <row r="645">
      <c r="C645" s="43"/>
      <c r="D645" s="44"/>
    </row>
    <row r="646">
      <c r="C646" s="43"/>
      <c r="D646" s="44"/>
    </row>
    <row r="647">
      <c r="C647" s="43"/>
      <c r="D647" s="44"/>
    </row>
    <row r="648">
      <c r="C648" s="43"/>
      <c r="D648" s="44"/>
    </row>
    <row r="649">
      <c r="C649" s="43"/>
      <c r="D649" s="44"/>
    </row>
    <row r="650">
      <c r="C650" s="43"/>
      <c r="D650" s="44"/>
    </row>
    <row r="651">
      <c r="C651" s="43"/>
      <c r="D651" s="44"/>
    </row>
    <row r="652">
      <c r="C652" s="43"/>
      <c r="D652" s="44"/>
    </row>
    <row r="653">
      <c r="C653" s="43"/>
      <c r="D653" s="44"/>
    </row>
    <row r="654">
      <c r="C654" s="43"/>
      <c r="D654" s="44"/>
    </row>
    <row r="655">
      <c r="C655" s="43"/>
      <c r="D655" s="44"/>
    </row>
    <row r="656">
      <c r="C656" s="43"/>
      <c r="D656" s="44"/>
    </row>
    <row r="657">
      <c r="C657" s="43"/>
      <c r="D657" s="44"/>
    </row>
    <row r="658">
      <c r="C658" s="43"/>
      <c r="D658" s="44"/>
    </row>
    <row r="659">
      <c r="C659" s="43"/>
      <c r="D659" s="44"/>
    </row>
    <row r="660">
      <c r="C660" s="43"/>
      <c r="D660" s="44"/>
    </row>
    <row r="661">
      <c r="C661" s="43"/>
      <c r="D661" s="44"/>
    </row>
    <row r="662">
      <c r="C662" s="43"/>
      <c r="D662" s="44"/>
    </row>
    <row r="663">
      <c r="C663" s="43"/>
      <c r="D663" s="44"/>
    </row>
    <row r="664">
      <c r="C664" s="43"/>
      <c r="D664" s="44"/>
    </row>
    <row r="665">
      <c r="C665" s="43"/>
      <c r="D665" s="44"/>
    </row>
    <row r="666">
      <c r="C666" s="43"/>
      <c r="D666" s="44"/>
    </row>
    <row r="667">
      <c r="C667" s="43"/>
      <c r="D667" s="44"/>
    </row>
    <row r="668">
      <c r="C668" s="43"/>
      <c r="D668" s="44"/>
    </row>
    <row r="669">
      <c r="C669" s="43"/>
      <c r="D669" s="44"/>
    </row>
    <row r="670">
      <c r="C670" s="43"/>
      <c r="D670" s="44"/>
    </row>
    <row r="671">
      <c r="C671" s="43"/>
      <c r="D671" s="44"/>
    </row>
    <row r="672">
      <c r="C672" s="43"/>
      <c r="D672" s="44"/>
    </row>
    <row r="673">
      <c r="C673" s="43"/>
      <c r="D673" s="44"/>
    </row>
    <row r="674">
      <c r="C674" s="43"/>
      <c r="D674" s="44"/>
    </row>
    <row r="675">
      <c r="C675" s="43"/>
      <c r="D675" s="44"/>
    </row>
    <row r="676">
      <c r="C676" s="43"/>
      <c r="D676" s="44"/>
    </row>
    <row r="677">
      <c r="C677" s="43"/>
      <c r="D677" s="44"/>
    </row>
    <row r="678">
      <c r="C678" s="43"/>
      <c r="D678" s="44"/>
    </row>
    <row r="679">
      <c r="C679" s="43"/>
      <c r="D679" s="44"/>
    </row>
    <row r="680">
      <c r="C680" s="43"/>
      <c r="D680" s="44"/>
    </row>
    <row r="681">
      <c r="C681" s="43"/>
      <c r="D681" s="44"/>
    </row>
    <row r="682">
      <c r="C682" s="43"/>
      <c r="D682" s="44"/>
    </row>
    <row r="683">
      <c r="C683" s="43"/>
      <c r="D683" s="44"/>
    </row>
    <row r="684">
      <c r="C684" s="43"/>
      <c r="D684" s="44"/>
    </row>
    <row r="685">
      <c r="C685" s="43"/>
      <c r="D685" s="44"/>
    </row>
    <row r="686">
      <c r="C686" s="43"/>
      <c r="D686" s="44"/>
    </row>
    <row r="687">
      <c r="C687" s="43"/>
      <c r="D687" s="44"/>
    </row>
    <row r="688">
      <c r="C688" s="43"/>
      <c r="D688" s="44"/>
    </row>
    <row r="689">
      <c r="C689" s="43"/>
      <c r="D689" s="44"/>
    </row>
    <row r="690">
      <c r="C690" s="43"/>
      <c r="D690" s="44"/>
    </row>
    <row r="691">
      <c r="C691" s="43"/>
      <c r="D691" s="44"/>
    </row>
    <row r="692">
      <c r="C692" s="43"/>
      <c r="D692" s="44"/>
    </row>
    <row r="693">
      <c r="C693" s="43"/>
      <c r="D693" s="44"/>
    </row>
    <row r="694">
      <c r="C694" s="43"/>
      <c r="D694" s="44"/>
    </row>
    <row r="695">
      <c r="C695" s="43"/>
      <c r="D695" s="44"/>
    </row>
    <row r="696">
      <c r="C696" s="43"/>
      <c r="D696" s="44"/>
    </row>
    <row r="697">
      <c r="C697" s="43"/>
      <c r="D697" s="44"/>
    </row>
    <row r="698">
      <c r="C698" s="43"/>
      <c r="D698" s="44"/>
    </row>
    <row r="699">
      <c r="C699" s="43"/>
      <c r="D699" s="44"/>
    </row>
    <row r="700">
      <c r="C700" s="43"/>
      <c r="D700" s="44"/>
    </row>
    <row r="701">
      <c r="C701" s="43"/>
      <c r="D701" s="44"/>
    </row>
    <row r="702">
      <c r="C702" s="43"/>
      <c r="D702" s="44"/>
    </row>
    <row r="703">
      <c r="C703" s="43"/>
      <c r="D703" s="44"/>
    </row>
    <row r="704">
      <c r="C704" s="43"/>
      <c r="D704" s="44"/>
    </row>
    <row r="705">
      <c r="C705" s="43"/>
      <c r="D705" s="44"/>
    </row>
    <row r="706">
      <c r="C706" s="43"/>
      <c r="D706" s="44"/>
    </row>
    <row r="707">
      <c r="C707" s="43"/>
      <c r="D707" s="44"/>
    </row>
    <row r="708">
      <c r="C708" s="43"/>
      <c r="D708" s="44"/>
    </row>
    <row r="709">
      <c r="C709" s="43"/>
      <c r="D709" s="44"/>
    </row>
    <row r="710">
      <c r="C710" s="43"/>
      <c r="D710" s="44"/>
    </row>
    <row r="711">
      <c r="C711" s="43"/>
      <c r="D711" s="44"/>
    </row>
    <row r="712">
      <c r="C712" s="43"/>
      <c r="D712" s="44"/>
    </row>
    <row r="713">
      <c r="C713" s="43"/>
      <c r="D713" s="44"/>
    </row>
    <row r="714">
      <c r="C714" s="43"/>
      <c r="D714" s="44"/>
    </row>
    <row r="715">
      <c r="C715" s="43"/>
      <c r="D715" s="44"/>
    </row>
    <row r="716">
      <c r="C716" s="43"/>
      <c r="D716" s="44"/>
    </row>
    <row r="717">
      <c r="C717" s="43"/>
      <c r="D717" s="44"/>
    </row>
    <row r="718">
      <c r="C718" s="43"/>
      <c r="D718" s="44"/>
    </row>
    <row r="719">
      <c r="C719" s="43"/>
      <c r="D719" s="44"/>
    </row>
    <row r="720">
      <c r="C720" s="43"/>
      <c r="D720" s="44"/>
    </row>
    <row r="721">
      <c r="C721" s="43"/>
      <c r="D721" s="44"/>
    </row>
    <row r="722">
      <c r="C722" s="43"/>
      <c r="D722" s="44"/>
    </row>
    <row r="723">
      <c r="C723" s="43"/>
      <c r="D723" s="44"/>
    </row>
    <row r="724">
      <c r="C724" s="43"/>
      <c r="D724" s="44"/>
    </row>
    <row r="725">
      <c r="C725" s="43"/>
      <c r="D725" s="44"/>
    </row>
    <row r="726">
      <c r="C726" s="43"/>
      <c r="D726" s="44"/>
    </row>
    <row r="727">
      <c r="C727" s="43"/>
      <c r="D727" s="44"/>
    </row>
    <row r="728">
      <c r="C728" s="43"/>
      <c r="D728" s="44"/>
    </row>
    <row r="729">
      <c r="C729" s="43"/>
      <c r="D729" s="44"/>
    </row>
    <row r="730">
      <c r="C730" s="43"/>
      <c r="D730" s="44"/>
    </row>
    <row r="731">
      <c r="C731" s="43"/>
      <c r="D731" s="44"/>
    </row>
    <row r="732">
      <c r="C732" s="43"/>
      <c r="D732" s="44"/>
    </row>
    <row r="733">
      <c r="C733" s="43"/>
      <c r="D733" s="44"/>
    </row>
    <row r="734">
      <c r="C734" s="43"/>
      <c r="D734" s="44"/>
    </row>
    <row r="735">
      <c r="C735" s="43"/>
      <c r="D735" s="44"/>
    </row>
    <row r="736">
      <c r="C736" s="43"/>
      <c r="D736" s="44"/>
    </row>
    <row r="737">
      <c r="C737" s="43"/>
      <c r="D737" s="44"/>
    </row>
    <row r="738">
      <c r="C738" s="43"/>
      <c r="D738" s="44"/>
    </row>
    <row r="739">
      <c r="C739" s="43"/>
      <c r="D739" s="44"/>
    </row>
    <row r="740">
      <c r="C740" s="43"/>
      <c r="D740" s="44"/>
    </row>
    <row r="741">
      <c r="C741" s="43"/>
      <c r="D741" s="44"/>
    </row>
    <row r="742">
      <c r="C742" s="43"/>
      <c r="D742" s="44"/>
    </row>
    <row r="743">
      <c r="C743" s="43"/>
      <c r="D743" s="44"/>
    </row>
    <row r="744">
      <c r="C744" s="43"/>
      <c r="D744" s="44"/>
    </row>
    <row r="745">
      <c r="C745" s="43"/>
      <c r="D745" s="44"/>
    </row>
    <row r="746">
      <c r="C746" s="43"/>
      <c r="D746" s="44"/>
    </row>
    <row r="747">
      <c r="C747" s="43"/>
      <c r="D747" s="44"/>
    </row>
    <row r="748">
      <c r="C748" s="43"/>
      <c r="D748" s="44"/>
    </row>
    <row r="749">
      <c r="C749" s="43"/>
      <c r="D749" s="44"/>
    </row>
    <row r="750">
      <c r="C750" s="43"/>
      <c r="D750" s="44"/>
    </row>
    <row r="751">
      <c r="C751" s="43"/>
      <c r="D751" s="44"/>
    </row>
    <row r="752">
      <c r="C752" s="43"/>
      <c r="D752" s="44"/>
    </row>
    <row r="753">
      <c r="C753" s="43"/>
      <c r="D753" s="44"/>
    </row>
    <row r="754">
      <c r="C754" s="43"/>
      <c r="D754" s="44"/>
    </row>
    <row r="755">
      <c r="C755" s="43"/>
      <c r="D755" s="44"/>
    </row>
    <row r="756">
      <c r="C756" s="43"/>
      <c r="D756" s="44"/>
    </row>
    <row r="757">
      <c r="C757" s="43"/>
      <c r="D757" s="44"/>
    </row>
    <row r="758">
      <c r="C758" s="43"/>
      <c r="D758" s="44"/>
    </row>
    <row r="759">
      <c r="C759" s="43"/>
      <c r="D759" s="44"/>
    </row>
    <row r="760">
      <c r="C760" s="43"/>
      <c r="D760" s="44"/>
    </row>
    <row r="761">
      <c r="C761" s="43"/>
      <c r="D761" s="44"/>
    </row>
    <row r="762">
      <c r="C762" s="43"/>
      <c r="D762" s="44"/>
    </row>
    <row r="763">
      <c r="C763" s="43"/>
      <c r="D763" s="44"/>
    </row>
    <row r="764">
      <c r="C764" s="43"/>
      <c r="D764" s="44"/>
    </row>
    <row r="765">
      <c r="C765" s="43"/>
      <c r="D765" s="44"/>
    </row>
    <row r="766">
      <c r="C766" s="43"/>
      <c r="D766" s="44"/>
    </row>
    <row r="767">
      <c r="C767" s="43"/>
      <c r="D767" s="44"/>
    </row>
    <row r="768">
      <c r="C768" s="43"/>
      <c r="D768" s="44"/>
    </row>
    <row r="769">
      <c r="C769" s="43"/>
      <c r="D769" s="44"/>
    </row>
    <row r="770">
      <c r="C770" s="43"/>
      <c r="D770" s="44"/>
    </row>
    <row r="771">
      <c r="C771" s="43"/>
      <c r="D771" s="44"/>
    </row>
    <row r="772">
      <c r="C772" s="43"/>
      <c r="D772" s="44"/>
    </row>
    <row r="773">
      <c r="C773" s="43"/>
      <c r="D773" s="44"/>
    </row>
    <row r="774">
      <c r="C774" s="43"/>
      <c r="D774" s="44"/>
    </row>
    <row r="775">
      <c r="C775" s="43"/>
      <c r="D775" s="44"/>
    </row>
    <row r="776">
      <c r="C776" s="43"/>
      <c r="D776" s="44"/>
    </row>
    <row r="777">
      <c r="C777" s="43"/>
      <c r="D777" s="44"/>
    </row>
    <row r="778">
      <c r="C778" s="43"/>
      <c r="D778" s="44"/>
    </row>
    <row r="779">
      <c r="C779" s="43"/>
      <c r="D779" s="44"/>
    </row>
    <row r="780">
      <c r="C780" s="43"/>
      <c r="D780" s="44"/>
    </row>
    <row r="781">
      <c r="C781" s="43"/>
      <c r="D781" s="44"/>
    </row>
    <row r="782">
      <c r="C782" s="43"/>
      <c r="D782" s="44"/>
    </row>
    <row r="783">
      <c r="C783" s="43"/>
      <c r="D783" s="44"/>
    </row>
    <row r="784">
      <c r="C784" s="43"/>
      <c r="D784" s="44"/>
    </row>
    <row r="785">
      <c r="C785" s="43"/>
      <c r="D785" s="44"/>
    </row>
    <row r="786">
      <c r="C786" s="43"/>
      <c r="D786" s="44"/>
    </row>
    <row r="787">
      <c r="C787" s="43"/>
      <c r="D787" s="44"/>
    </row>
    <row r="788">
      <c r="C788" s="43"/>
      <c r="D788" s="44"/>
    </row>
    <row r="789">
      <c r="C789" s="43"/>
      <c r="D789" s="44"/>
    </row>
    <row r="790">
      <c r="C790" s="43"/>
      <c r="D790" s="44"/>
    </row>
    <row r="791">
      <c r="C791" s="43"/>
      <c r="D791" s="44"/>
    </row>
    <row r="792">
      <c r="C792" s="43"/>
      <c r="D792" s="44"/>
    </row>
    <row r="793">
      <c r="C793" s="43"/>
      <c r="D793" s="44"/>
    </row>
    <row r="794">
      <c r="C794" s="43"/>
      <c r="D794" s="44"/>
    </row>
    <row r="795">
      <c r="C795" s="43"/>
      <c r="D795" s="44"/>
    </row>
    <row r="796">
      <c r="C796" s="43"/>
      <c r="D796" s="44"/>
    </row>
    <row r="797">
      <c r="C797" s="43"/>
      <c r="D797" s="44"/>
    </row>
    <row r="798">
      <c r="C798" s="43"/>
      <c r="D798" s="44"/>
    </row>
    <row r="799">
      <c r="C799" s="43"/>
      <c r="D799" s="44"/>
    </row>
    <row r="800">
      <c r="C800" s="43"/>
      <c r="D800" s="44"/>
    </row>
    <row r="801">
      <c r="C801" s="43"/>
      <c r="D801" s="44"/>
    </row>
    <row r="802">
      <c r="C802" s="43"/>
      <c r="D802" s="44"/>
    </row>
    <row r="803">
      <c r="C803" s="43"/>
      <c r="D803" s="44"/>
    </row>
    <row r="804">
      <c r="C804" s="43"/>
      <c r="D804" s="44"/>
    </row>
    <row r="805">
      <c r="C805" s="43"/>
      <c r="D805" s="44"/>
    </row>
    <row r="806">
      <c r="C806" s="43"/>
      <c r="D806" s="44"/>
    </row>
    <row r="807">
      <c r="C807" s="43"/>
      <c r="D807" s="44"/>
    </row>
    <row r="808">
      <c r="C808" s="43"/>
      <c r="D808" s="44"/>
    </row>
    <row r="809">
      <c r="C809" s="43"/>
      <c r="D809" s="44"/>
    </row>
    <row r="810">
      <c r="C810" s="43"/>
      <c r="D810" s="44"/>
    </row>
    <row r="811">
      <c r="C811" s="43"/>
      <c r="D811" s="44"/>
    </row>
    <row r="812">
      <c r="C812" s="43"/>
      <c r="D812" s="44"/>
    </row>
    <row r="813">
      <c r="C813" s="43"/>
      <c r="D813" s="44"/>
    </row>
    <row r="814">
      <c r="C814" s="43"/>
      <c r="D814" s="44"/>
    </row>
    <row r="815">
      <c r="C815" s="43"/>
      <c r="D815" s="44"/>
    </row>
    <row r="816">
      <c r="C816" s="43"/>
      <c r="D816" s="44"/>
    </row>
    <row r="817">
      <c r="C817" s="43"/>
      <c r="D817" s="44"/>
    </row>
    <row r="818">
      <c r="C818" s="43"/>
      <c r="D818" s="44"/>
    </row>
    <row r="819">
      <c r="C819" s="43"/>
      <c r="D819" s="44"/>
    </row>
    <row r="820">
      <c r="C820" s="43"/>
      <c r="D820" s="44"/>
    </row>
    <row r="821">
      <c r="C821" s="43"/>
      <c r="D821" s="44"/>
    </row>
    <row r="822">
      <c r="C822" s="43"/>
      <c r="D822" s="44"/>
    </row>
    <row r="823">
      <c r="C823" s="43"/>
      <c r="D823" s="44"/>
    </row>
    <row r="824">
      <c r="C824" s="43"/>
      <c r="D824" s="44"/>
    </row>
    <row r="825">
      <c r="C825" s="43"/>
      <c r="D825" s="44"/>
    </row>
    <row r="826">
      <c r="C826" s="43"/>
      <c r="D826" s="44"/>
    </row>
    <row r="827">
      <c r="C827" s="43"/>
      <c r="D827" s="44"/>
    </row>
    <row r="828">
      <c r="C828" s="43"/>
      <c r="D828" s="44"/>
    </row>
    <row r="829">
      <c r="C829" s="43"/>
      <c r="D829" s="44"/>
    </row>
    <row r="830">
      <c r="C830" s="43"/>
      <c r="D830" s="44"/>
    </row>
    <row r="831">
      <c r="C831" s="43"/>
      <c r="D831" s="44"/>
    </row>
    <row r="832">
      <c r="C832" s="43"/>
      <c r="D832" s="44"/>
    </row>
    <row r="833">
      <c r="C833" s="43"/>
      <c r="D833" s="44"/>
    </row>
    <row r="834">
      <c r="C834" s="43"/>
      <c r="D834" s="44"/>
    </row>
    <row r="835">
      <c r="C835" s="43"/>
      <c r="D835" s="44"/>
    </row>
    <row r="836">
      <c r="C836" s="43"/>
      <c r="D836" s="44"/>
    </row>
    <row r="837">
      <c r="C837" s="43"/>
      <c r="D837" s="44"/>
    </row>
    <row r="838">
      <c r="C838" s="43"/>
      <c r="D838" s="44"/>
    </row>
    <row r="839">
      <c r="C839" s="43"/>
      <c r="D839" s="44"/>
    </row>
    <row r="840">
      <c r="C840" s="43"/>
      <c r="D840" s="44"/>
    </row>
    <row r="841">
      <c r="C841" s="43"/>
      <c r="D841" s="44"/>
    </row>
    <row r="842">
      <c r="C842" s="43"/>
      <c r="D842" s="44"/>
    </row>
    <row r="843">
      <c r="C843" s="43"/>
      <c r="D843" s="44"/>
    </row>
    <row r="844">
      <c r="C844" s="43"/>
      <c r="D844" s="44"/>
    </row>
    <row r="845">
      <c r="C845" s="43"/>
      <c r="D845" s="44"/>
    </row>
    <row r="846">
      <c r="C846" s="43"/>
      <c r="D846" s="44"/>
    </row>
    <row r="847">
      <c r="C847" s="43"/>
      <c r="D847" s="44"/>
    </row>
    <row r="848">
      <c r="C848" s="43"/>
      <c r="D848" s="44"/>
    </row>
    <row r="849">
      <c r="C849" s="43"/>
      <c r="D849" s="44"/>
    </row>
    <row r="850">
      <c r="C850" s="43"/>
      <c r="D850" s="44"/>
    </row>
    <row r="851">
      <c r="C851" s="43"/>
      <c r="D851" s="44"/>
    </row>
    <row r="852">
      <c r="C852" s="43"/>
      <c r="D852" s="44"/>
    </row>
    <row r="853">
      <c r="C853" s="43"/>
      <c r="D853" s="44"/>
    </row>
    <row r="854">
      <c r="C854" s="43"/>
      <c r="D854" s="44"/>
    </row>
    <row r="855">
      <c r="C855" s="43"/>
      <c r="D855" s="44"/>
    </row>
    <row r="856">
      <c r="C856" s="43"/>
      <c r="D856" s="44"/>
    </row>
    <row r="857">
      <c r="C857" s="43"/>
      <c r="D857" s="44"/>
    </row>
    <row r="858">
      <c r="C858" s="43"/>
      <c r="D858" s="44"/>
    </row>
    <row r="859">
      <c r="C859" s="43"/>
      <c r="D859" s="44"/>
    </row>
    <row r="860">
      <c r="C860" s="43"/>
      <c r="D860" s="44"/>
    </row>
    <row r="861">
      <c r="C861" s="43"/>
      <c r="D861" s="44"/>
    </row>
    <row r="862">
      <c r="C862" s="43"/>
      <c r="D862" s="44"/>
    </row>
    <row r="863">
      <c r="C863" s="43"/>
      <c r="D863" s="44"/>
    </row>
    <row r="864">
      <c r="C864" s="43"/>
      <c r="D864" s="44"/>
    </row>
    <row r="865">
      <c r="C865" s="43"/>
      <c r="D865" s="44"/>
    </row>
    <row r="866">
      <c r="C866" s="43"/>
      <c r="D866" s="44"/>
    </row>
    <row r="867">
      <c r="C867" s="43"/>
      <c r="D867" s="44"/>
    </row>
    <row r="868">
      <c r="C868" s="43"/>
      <c r="D868" s="44"/>
    </row>
    <row r="869">
      <c r="C869" s="43"/>
      <c r="D869" s="44"/>
    </row>
    <row r="870">
      <c r="C870" s="43"/>
      <c r="D870" s="44"/>
    </row>
    <row r="871">
      <c r="C871" s="43"/>
      <c r="D871" s="44"/>
    </row>
    <row r="872">
      <c r="C872" s="43"/>
      <c r="D872" s="44"/>
    </row>
    <row r="873">
      <c r="C873" s="43"/>
      <c r="D873" s="44"/>
    </row>
    <row r="874">
      <c r="C874" s="43"/>
      <c r="D874" s="44"/>
    </row>
    <row r="875">
      <c r="C875" s="43"/>
      <c r="D875" s="44"/>
    </row>
    <row r="876">
      <c r="C876" s="43"/>
      <c r="D876" s="44"/>
    </row>
    <row r="877">
      <c r="C877" s="43"/>
      <c r="D877" s="44"/>
    </row>
    <row r="878">
      <c r="C878" s="43"/>
      <c r="D878" s="44"/>
    </row>
    <row r="879">
      <c r="C879" s="43"/>
      <c r="D879" s="44"/>
    </row>
    <row r="880">
      <c r="C880" s="43"/>
      <c r="D880" s="44"/>
    </row>
    <row r="881">
      <c r="C881" s="43"/>
      <c r="D881" s="44"/>
    </row>
    <row r="882">
      <c r="C882" s="43"/>
      <c r="D882" s="44"/>
    </row>
    <row r="883">
      <c r="C883" s="43"/>
      <c r="D883" s="44"/>
    </row>
    <row r="884">
      <c r="C884" s="43"/>
      <c r="D884" s="44"/>
    </row>
    <row r="885">
      <c r="C885" s="43"/>
      <c r="D885" s="44"/>
    </row>
    <row r="886">
      <c r="C886" s="43"/>
      <c r="D886" s="44"/>
    </row>
    <row r="887">
      <c r="C887" s="43"/>
      <c r="D887" s="44"/>
    </row>
    <row r="888">
      <c r="C888" s="43"/>
      <c r="D888" s="44"/>
    </row>
    <row r="889">
      <c r="C889" s="43"/>
      <c r="D889" s="44"/>
    </row>
    <row r="890">
      <c r="C890" s="43"/>
      <c r="D890" s="44"/>
    </row>
    <row r="891">
      <c r="C891" s="43"/>
      <c r="D891" s="44"/>
    </row>
    <row r="892">
      <c r="C892" s="43"/>
      <c r="D892" s="44"/>
    </row>
    <row r="893">
      <c r="C893" s="43"/>
      <c r="D893" s="44"/>
    </row>
    <row r="894">
      <c r="C894" s="43"/>
      <c r="D894" s="44"/>
    </row>
    <row r="895">
      <c r="C895" s="43"/>
      <c r="D895" s="44"/>
    </row>
    <row r="896">
      <c r="C896" s="43"/>
      <c r="D896" s="44"/>
    </row>
    <row r="897">
      <c r="C897" s="43"/>
      <c r="D897" s="44"/>
    </row>
    <row r="898">
      <c r="C898" s="43"/>
      <c r="D898" s="44"/>
    </row>
    <row r="899">
      <c r="C899" s="43"/>
      <c r="D899" s="44"/>
    </row>
    <row r="900">
      <c r="C900" s="43"/>
      <c r="D900" s="44"/>
    </row>
    <row r="901">
      <c r="C901" s="43"/>
      <c r="D901" s="44"/>
    </row>
    <row r="902">
      <c r="C902" s="43"/>
      <c r="D902" s="44"/>
    </row>
    <row r="903">
      <c r="C903" s="43"/>
      <c r="D903" s="44"/>
    </row>
    <row r="904">
      <c r="C904" s="43"/>
      <c r="D904" s="44"/>
    </row>
    <row r="905">
      <c r="C905" s="43"/>
      <c r="D905" s="44"/>
    </row>
    <row r="906">
      <c r="C906" s="43"/>
      <c r="D906" s="44"/>
    </row>
    <row r="907">
      <c r="C907" s="43"/>
      <c r="D907" s="44"/>
    </row>
    <row r="908">
      <c r="C908" s="43"/>
      <c r="D908" s="44"/>
    </row>
    <row r="909">
      <c r="C909" s="43"/>
      <c r="D909" s="44"/>
    </row>
    <row r="910">
      <c r="C910" s="43"/>
      <c r="D910" s="44"/>
    </row>
    <row r="911">
      <c r="C911" s="43"/>
      <c r="D911" s="44"/>
    </row>
    <row r="912">
      <c r="C912" s="43"/>
      <c r="D912" s="44"/>
    </row>
    <row r="913">
      <c r="C913" s="43"/>
      <c r="D913" s="44"/>
    </row>
    <row r="914">
      <c r="C914" s="43"/>
      <c r="D914" s="44"/>
    </row>
    <row r="915">
      <c r="C915" s="43"/>
      <c r="D915" s="44"/>
    </row>
    <row r="916">
      <c r="C916" s="43"/>
      <c r="D916" s="44"/>
    </row>
    <row r="917">
      <c r="C917" s="43"/>
      <c r="D917" s="44"/>
    </row>
    <row r="918">
      <c r="C918" s="43"/>
      <c r="D918" s="44"/>
    </row>
    <row r="919">
      <c r="C919" s="43"/>
      <c r="D919" s="44"/>
    </row>
    <row r="920">
      <c r="C920" s="43"/>
      <c r="D920" s="44"/>
    </row>
    <row r="921">
      <c r="C921" s="43"/>
      <c r="D921" s="44"/>
    </row>
    <row r="922">
      <c r="C922" s="43"/>
      <c r="D922" s="44"/>
    </row>
    <row r="923">
      <c r="C923" s="43"/>
      <c r="D923" s="44"/>
    </row>
    <row r="924">
      <c r="C924" s="43"/>
      <c r="D924" s="44"/>
    </row>
    <row r="925">
      <c r="C925" s="43"/>
      <c r="D925" s="44"/>
    </row>
    <row r="926">
      <c r="C926" s="43"/>
      <c r="D926" s="44"/>
    </row>
    <row r="927">
      <c r="C927" s="43"/>
      <c r="D927" s="44"/>
    </row>
    <row r="928">
      <c r="C928" s="43"/>
      <c r="D928" s="44"/>
    </row>
    <row r="929">
      <c r="C929" s="43"/>
      <c r="D929" s="44"/>
    </row>
    <row r="930">
      <c r="C930" s="43"/>
      <c r="D930" s="44"/>
    </row>
    <row r="931">
      <c r="C931" s="43"/>
      <c r="D931" s="44"/>
    </row>
    <row r="932">
      <c r="C932" s="43"/>
      <c r="D932" s="44"/>
    </row>
    <row r="933">
      <c r="C933" s="43"/>
      <c r="D933" s="44"/>
    </row>
    <row r="934">
      <c r="C934" s="43"/>
      <c r="D934" s="44"/>
    </row>
    <row r="935">
      <c r="C935" s="43"/>
      <c r="D935" s="44"/>
    </row>
    <row r="936">
      <c r="C936" s="43"/>
      <c r="D936" s="44"/>
    </row>
    <row r="937">
      <c r="C937" s="43"/>
      <c r="D937" s="44"/>
    </row>
    <row r="938">
      <c r="C938" s="43"/>
      <c r="D938" s="44"/>
    </row>
    <row r="939">
      <c r="C939" s="43"/>
      <c r="D939" s="44"/>
    </row>
    <row r="940">
      <c r="C940" s="43"/>
      <c r="D940" s="44"/>
    </row>
    <row r="941">
      <c r="C941" s="43"/>
      <c r="D941" s="44"/>
    </row>
    <row r="942">
      <c r="C942" s="43"/>
      <c r="D942" s="44"/>
    </row>
    <row r="943">
      <c r="C943" s="43"/>
      <c r="D943" s="44"/>
    </row>
    <row r="944">
      <c r="C944" s="43"/>
      <c r="D944" s="44"/>
    </row>
    <row r="945">
      <c r="C945" s="43"/>
      <c r="D945" s="44"/>
    </row>
    <row r="946">
      <c r="C946" s="43"/>
      <c r="D946" s="44"/>
    </row>
    <row r="947">
      <c r="C947" s="43"/>
      <c r="D947" s="44"/>
    </row>
    <row r="948">
      <c r="C948" s="43"/>
      <c r="D948" s="44"/>
    </row>
    <row r="949">
      <c r="C949" s="43"/>
      <c r="D949" s="44"/>
    </row>
    <row r="950">
      <c r="C950" s="43"/>
      <c r="D950" s="44"/>
    </row>
    <row r="951">
      <c r="C951" s="43"/>
      <c r="D951" s="44"/>
    </row>
    <row r="952">
      <c r="C952" s="43"/>
      <c r="D952" s="44"/>
    </row>
    <row r="953">
      <c r="C953" s="43"/>
      <c r="D953" s="44"/>
    </row>
    <row r="954">
      <c r="C954" s="43"/>
      <c r="D954" s="44"/>
    </row>
    <row r="955">
      <c r="C955" s="43"/>
      <c r="D955" s="44"/>
    </row>
    <row r="956">
      <c r="C956" s="43"/>
      <c r="D956" s="44"/>
    </row>
    <row r="957">
      <c r="C957" s="43"/>
      <c r="D957" s="44"/>
    </row>
    <row r="958">
      <c r="C958" s="43"/>
      <c r="D958" s="44"/>
    </row>
    <row r="959">
      <c r="C959" s="43"/>
      <c r="D959" s="44"/>
    </row>
    <row r="960">
      <c r="C960" s="43"/>
      <c r="D960" s="44"/>
    </row>
    <row r="961">
      <c r="C961" s="43"/>
      <c r="D961" s="44"/>
    </row>
    <row r="962">
      <c r="C962" s="43"/>
      <c r="D962" s="44"/>
    </row>
    <row r="963">
      <c r="C963" s="43"/>
      <c r="D963" s="44"/>
    </row>
    <row r="964">
      <c r="C964" s="43"/>
      <c r="D964" s="44"/>
    </row>
    <row r="965">
      <c r="C965" s="43"/>
      <c r="D965" s="44"/>
    </row>
    <row r="966">
      <c r="C966" s="43"/>
      <c r="D966" s="44"/>
    </row>
    <row r="967">
      <c r="C967" s="43"/>
      <c r="D967" s="44"/>
    </row>
    <row r="968">
      <c r="C968" s="43"/>
      <c r="D968" s="44"/>
    </row>
    <row r="969">
      <c r="C969" s="43"/>
      <c r="D969" s="44"/>
    </row>
    <row r="970">
      <c r="C970" s="43"/>
      <c r="D970" s="44"/>
    </row>
    <row r="971">
      <c r="C971" s="43"/>
      <c r="D971" s="44"/>
    </row>
    <row r="972">
      <c r="C972" s="43"/>
      <c r="D972" s="44"/>
    </row>
    <row r="973">
      <c r="C973" s="43"/>
      <c r="D973" s="44"/>
    </row>
    <row r="974">
      <c r="C974" s="43"/>
      <c r="D974" s="44"/>
    </row>
    <row r="975">
      <c r="C975" s="43"/>
      <c r="D975" s="44"/>
    </row>
    <row r="976">
      <c r="C976" s="43"/>
      <c r="D976" s="44"/>
    </row>
    <row r="977">
      <c r="C977" s="43"/>
      <c r="D977" s="44"/>
    </row>
    <row r="978">
      <c r="C978" s="43"/>
      <c r="D978" s="44"/>
    </row>
    <row r="979">
      <c r="C979" s="43"/>
      <c r="D979" s="44"/>
    </row>
    <row r="980">
      <c r="C980" s="43"/>
      <c r="D980" s="44"/>
    </row>
    <row r="981">
      <c r="C981" s="43"/>
      <c r="D981" s="44"/>
    </row>
    <row r="982">
      <c r="C982" s="43"/>
      <c r="D982" s="44"/>
    </row>
    <row r="983">
      <c r="C983" s="43"/>
      <c r="D983" s="44"/>
    </row>
    <row r="984">
      <c r="C984" s="43"/>
      <c r="D984" s="44"/>
    </row>
    <row r="985">
      <c r="C985" s="43"/>
      <c r="D985" s="44"/>
    </row>
    <row r="986">
      <c r="C986" s="43"/>
      <c r="D986" s="44"/>
    </row>
    <row r="987">
      <c r="C987" s="43"/>
      <c r="D987" s="44"/>
    </row>
    <row r="988">
      <c r="C988" s="43"/>
      <c r="D988" s="44"/>
    </row>
    <row r="989">
      <c r="C989" s="43"/>
      <c r="D989" s="44"/>
    </row>
    <row r="990">
      <c r="C990" s="43"/>
      <c r="D990" s="44"/>
    </row>
    <row r="991">
      <c r="C991" s="43"/>
      <c r="D991" s="44"/>
    </row>
    <row r="992">
      <c r="C992" s="43"/>
      <c r="D992" s="44"/>
    </row>
    <row r="993">
      <c r="C993" s="43"/>
      <c r="D993" s="44"/>
    </row>
    <row r="994">
      <c r="C994" s="43"/>
      <c r="D994" s="44"/>
    </row>
    <row r="995">
      <c r="C995" s="43"/>
      <c r="D995" s="44"/>
    </row>
    <row r="996">
      <c r="C996" s="43"/>
      <c r="D996" s="44"/>
    </row>
    <row r="997">
      <c r="C997" s="43"/>
      <c r="D997" s="44"/>
    </row>
    <row r="998">
      <c r="C998" s="43"/>
      <c r="D998" s="44"/>
    </row>
    <row r="999">
      <c r="C999" s="43"/>
      <c r="D999" s="44"/>
    </row>
    <row r="1000">
      <c r="C1000" s="43"/>
      <c r="D1000" s="44"/>
    </row>
    <row r="1001">
      <c r="C1001" s="43"/>
      <c r="D1001" s="44"/>
    </row>
    <row r="1002">
      <c r="C1002" s="43"/>
      <c r="D1002" s="44"/>
    </row>
  </sheetData>
  <mergeCells count="1">
    <mergeCell ref="D1:J1"/>
  </mergeCells>
  <drawing r:id="rId2"/>
  <legacyDrawing r:id="rId3"/>
</worksheet>
</file>