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/>
  <mc:AlternateContent xmlns:mc="http://schemas.openxmlformats.org/markup-compatibility/2006">
    <mc:Choice Requires="x15">
      <x15ac:absPath xmlns:x15ac="http://schemas.microsoft.com/office/spreadsheetml/2010/11/ac" url="/Users/xushuting/Desktop/作業研究/FP/"/>
    </mc:Choice>
  </mc:AlternateContent>
  <xr:revisionPtr revIDLastSave="0" documentId="13_ncr:1_{C5207A49-4112-9448-A492-28648429BB6E}" xr6:coauthVersionLast="47" xr6:coauthVersionMax="47" xr10:uidLastSave="{00000000-0000-0000-0000-000000000000}"/>
  <bookViews>
    <workbookView xWindow="0" yWindow="760" windowWidth="23620" windowHeight="15420" firstSheet="1" activeTab="2" xr2:uid="{00000000-000D-0000-FFFF-FFFF00000000}"/>
  </bookViews>
  <sheets>
    <sheet name="里的名字" sheetId="1" r:id="rId1"/>
    <sheet name="距離" sheetId="2" r:id="rId2"/>
    <sheet name="各里學校資訊" sheetId="4" r:id="rId3"/>
    <sheet name="各校真正人數" sheetId="7" r:id="rId4"/>
    <sheet name="新學校成本" sheetId="10" r:id="rId5"/>
    <sheet name="各里學生人數" sheetId="5" r:id="rId6"/>
    <sheet name="Referen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B9" i="4"/>
  <c r="B5" i="4"/>
  <c r="C20" i="7"/>
  <c r="C21" i="7"/>
  <c r="B20" i="7"/>
  <c r="C2" i="7"/>
  <c r="D3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2" i="5"/>
  <c r="D32" i="5" s="1"/>
  <c r="C32" i="5" l="1"/>
  <c r="B32" i="5"/>
  <c r="D18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B18" i="7"/>
  <c r="C18" i="7" l="1"/>
  <c r="AF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C33" i="2"/>
  <c r="AG33" i="2" s="1"/>
</calcChain>
</file>

<file path=xl/sharedStrings.xml><?xml version="1.0" encoding="utf-8"?>
<sst xmlns="http://schemas.openxmlformats.org/spreadsheetml/2006/main" count="207" uniqueCount="73">
  <si>
    <t>VILLAGE</t>
  </si>
  <si>
    <t>文化里</t>
  </si>
  <si>
    <t>興安里</t>
  </si>
  <si>
    <t>北興里</t>
  </si>
  <si>
    <t>十興里</t>
  </si>
  <si>
    <t>鹿場里</t>
  </si>
  <si>
    <t>斗崙里</t>
  </si>
  <si>
    <t>東興里</t>
  </si>
  <si>
    <t>北崙里</t>
  </si>
  <si>
    <t>新崙里</t>
  </si>
  <si>
    <t>竹仁里</t>
  </si>
  <si>
    <t>福德里</t>
  </si>
  <si>
    <t>竹義里</t>
  </si>
  <si>
    <t>大眉里</t>
  </si>
  <si>
    <t>大義里</t>
  </si>
  <si>
    <t>崇義里</t>
  </si>
  <si>
    <t>尚義里</t>
  </si>
  <si>
    <t>新國里</t>
  </si>
  <si>
    <t>竹北里</t>
  </si>
  <si>
    <t>新庄里</t>
  </si>
  <si>
    <t>溪州里</t>
  </si>
  <si>
    <t>新社里</t>
  </si>
  <si>
    <t>泰和里</t>
  </si>
  <si>
    <t>聯興里</t>
  </si>
  <si>
    <t>麻園里</t>
  </si>
  <si>
    <t>白地里</t>
  </si>
  <si>
    <t>新港里</t>
  </si>
  <si>
    <t>隘口里</t>
  </si>
  <si>
    <t>東平里</t>
  </si>
  <si>
    <t>中興里</t>
  </si>
  <si>
    <t>東海里</t>
  </si>
  <si>
    <t>學校</t>
  </si>
  <si>
    <t>十興國小、安興國小</t>
  </si>
  <si>
    <t>六家國小、興隆國小</t>
  </si>
  <si>
    <t>光明國小</t>
  </si>
  <si>
    <t>博愛國小</t>
  </si>
  <si>
    <t>竹仁國小</t>
  </si>
  <si>
    <t>竹北國小</t>
  </si>
  <si>
    <t>鳳岡國小</t>
  </si>
  <si>
    <t>中正國小</t>
  </si>
  <si>
    <t>新社國小</t>
  </si>
  <si>
    <t>東興國小</t>
  </si>
  <si>
    <t>東海國小</t>
  </si>
  <si>
    <t>village</t>
  </si>
  <si>
    <t>資料名稱</t>
  </si>
  <si>
    <t>政府單位</t>
  </si>
  <si>
    <t>url</t>
  </si>
  <si>
    <t>竹北村里臨界圖</t>
  </si>
  <si>
    <t>https://sheethub.com/ronnywang/全台灣村里界圖_20140501/i/38/新竹縣/竹北市</t>
  </si>
  <si>
    <t xml:space="preserve">113年4月 竹北鄉鎮市人口統計月報
</t>
  </si>
  <si>
    <t>新竹縣竹北市戶政事務所</t>
  </si>
  <si>
    <t>https://zbhr.hsinchu.gov.tw/DemographicsReport.aspx?n=14&amp;tt=1&amp;sms=11152&amp;ss=16349</t>
  </si>
  <si>
    <t>竹北市國小教師人數資料</t>
  </si>
  <si>
    <t>新竹縣政府教育局</t>
  </si>
  <si>
    <t>https://doe.hcc.edu.tw/doe_front/index.php?action=basic_table_school&amp;page_uuid=3e330d3a-105f-418a-9bb9-48d9c8e43e6f&amp;city=1&amp;type=3&amp;search_option=2</t>
  </si>
  <si>
    <t>豐田國小</t>
  </si>
  <si>
    <t>麻園國小</t>
  </si>
  <si>
    <t>新港國小</t>
  </si>
  <si>
    <t>學生人數</t>
    <phoneticPr fontId="6" type="noConversion"/>
  </si>
  <si>
    <t>六家國小</t>
  </si>
  <si>
    <t>十興國小</t>
  </si>
  <si>
    <t>興隆國小</t>
  </si>
  <si>
    <t>安興國小</t>
  </si>
  <si>
    <t>學生人數</t>
  </si>
  <si>
    <t>成本</t>
    <phoneticPr fontId="6" type="noConversion"/>
  </si>
  <si>
    <t>老師</t>
    <phoneticPr fontId="6" type="noConversion"/>
  </si>
  <si>
    <t>嘉豐國小</t>
    <phoneticPr fontId="6" type="noConversion"/>
  </si>
  <si>
    <t>文興國小</t>
    <phoneticPr fontId="6" type="noConversion"/>
  </si>
  <si>
    <t>博愛國小、文興國小</t>
    <phoneticPr fontId="6" type="noConversion"/>
  </si>
  <si>
    <t>可容納學生人數</t>
    <phoneticPr fontId="6" type="noConversion"/>
  </si>
  <si>
    <t>老師人數</t>
    <phoneticPr fontId="6" type="noConversion"/>
  </si>
  <si>
    <t>成本（億）</t>
    <phoneticPr fontId="6" type="noConversion"/>
  </si>
  <si>
    <t>可容納學生人數（真）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</si>
</sst>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sz val="12"/>
      <color rgb="FF000000"/>
      <name val="新細明體"/>
      <family val="1"/>
      <charset val="136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theme="1"/>
      <name val="新細明體"/>
      <family val="1"/>
      <charset val="136"/>
    </font>
    <font>
      <sz val="10"/>
      <color rgb="FF00000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1"/>
      <color rgb="FF333333"/>
      <name val="新細明體"/>
      <family val="1"/>
      <charset val="136"/>
    </font>
    <font>
      <sz val="12"/>
      <color rgb="FF000000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2" fontId="10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0" fontId="5" fillId="0" borderId="0" xfId="0" applyFont="1"/>
    <xf numFmtId="0" fontId="11" fillId="0" borderId="0" xfId="0" applyFont="1"/>
    <xf numFmtId="2" fontId="8" fillId="0" borderId="0" xfId="0" applyNumberFormat="1" applyFont="1"/>
    <xf numFmtId="0" fontId="12" fillId="0" borderId="0" xfId="1"/>
    <xf numFmtId="0" fontId="13" fillId="0" borderId="0" xfId="0" applyFont="1"/>
  </cellXfs>
  <cellStyles count="2">
    <cellStyle name="一般" xfId="0" builtinId="0"/>
    <cellStyle name="一般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doe.hcc.edu.tw/doe_front/index.php?action=basic_table_school&amp;page_uuid=3e330d3a-105f-418a-9bb9-48d9c8e43e6f&amp;city=1&amp;type=3&amp;search_option=2" TargetMode="External"/><Relationship Id="rId1" Type="http://schemas.openxmlformats.org/officeDocument/2006/relationships/hyperlink" Target="https://zbhr.hsinchu.gov.tw/DemographicsReport.aspx?n=14&amp;tt=1&amp;sms=11152&amp;ss=163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31"/>
  <sheetViews>
    <sheetView workbookViewId="0"/>
  </sheetViews>
  <sheetFormatPr baseColWidth="10" defaultColWidth="12.6640625" defaultRowHeight="15.75" customHeight="1"/>
  <sheetData>
    <row r="1" spans="1:1" ht="15.75" customHeight="1">
      <c r="A1" s="1" t="s">
        <v>0</v>
      </c>
    </row>
    <row r="2" spans="1:1" ht="15.75" customHeight="1">
      <c r="A2" s="1" t="s">
        <v>1</v>
      </c>
    </row>
    <row r="3" spans="1:1" ht="15.75" customHeight="1">
      <c r="A3" s="1" t="s">
        <v>2</v>
      </c>
    </row>
    <row r="4" spans="1:1" ht="15.75" customHeight="1">
      <c r="A4" s="1" t="s">
        <v>3</v>
      </c>
    </row>
    <row r="5" spans="1:1" ht="15.75" customHeight="1">
      <c r="A5" s="1" t="s">
        <v>4</v>
      </c>
    </row>
    <row r="6" spans="1:1" ht="15.75" customHeight="1">
      <c r="A6" s="1" t="s">
        <v>5</v>
      </c>
    </row>
    <row r="7" spans="1:1" ht="15.75" customHeight="1">
      <c r="A7" s="1" t="s">
        <v>6</v>
      </c>
    </row>
    <row r="8" spans="1:1" ht="15.75" customHeight="1">
      <c r="A8" s="1" t="s">
        <v>7</v>
      </c>
    </row>
    <row r="9" spans="1:1" ht="15.75" customHeight="1">
      <c r="A9" s="1" t="s">
        <v>8</v>
      </c>
    </row>
    <row r="10" spans="1:1" ht="15.75" customHeight="1">
      <c r="A10" s="1" t="s">
        <v>9</v>
      </c>
    </row>
    <row r="11" spans="1:1" ht="15.75" customHeight="1">
      <c r="A11" s="1" t="s">
        <v>10</v>
      </c>
    </row>
    <row r="12" spans="1:1" ht="15.75" customHeight="1">
      <c r="A12" s="1" t="s">
        <v>11</v>
      </c>
    </row>
    <row r="13" spans="1:1" ht="15.75" customHeight="1">
      <c r="A13" s="1" t="s">
        <v>12</v>
      </c>
    </row>
    <row r="14" spans="1:1" ht="15.75" customHeight="1">
      <c r="A14" s="1" t="s">
        <v>13</v>
      </c>
    </row>
    <row r="15" spans="1:1" ht="15.75" customHeight="1">
      <c r="A15" s="1" t="s">
        <v>14</v>
      </c>
    </row>
    <row r="16" spans="1:1" ht="15.75" customHeight="1">
      <c r="A16" s="1" t="s">
        <v>15</v>
      </c>
    </row>
    <row r="17" spans="1:1" ht="15.75" customHeight="1">
      <c r="A17" s="1" t="s">
        <v>16</v>
      </c>
    </row>
    <row r="18" spans="1:1" ht="15.75" customHeight="1">
      <c r="A18" s="1" t="s">
        <v>17</v>
      </c>
    </row>
    <row r="19" spans="1:1" ht="15.75" customHeight="1">
      <c r="A19" s="1" t="s">
        <v>18</v>
      </c>
    </row>
    <row r="20" spans="1:1" ht="15.75" customHeight="1">
      <c r="A20" s="1" t="s">
        <v>19</v>
      </c>
    </row>
    <row r="21" spans="1:1" ht="15.75" customHeight="1">
      <c r="A21" s="1" t="s">
        <v>20</v>
      </c>
    </row>
    <row r="22" spans="1:1" ht="15.75" customHeight="1">
      <c r="A22" s="1" t="s">
        <v>21</v>
      </c>
    </row>
    <row r="23" spans="1:1" ht="15.75" customHeight="1">
      <c r="A23" s="1" t="s">
        <v>22</v>
      </c>
    </row>
    <row r="24" spans="1:1" ht="15.75" customHeight="1">
      <c r="A24" s="1" t="s">
        <v>23</v>
      </c>
    </row>
    <row r="25" spans="1:1" ht="15.75" customHeight="1">
      <c r="A25" s="1" t="s">
        <v>24</v>
      </c>
    </row>
    <row r="26" spans="1:1" ht="15.75" customHeight="1">
      <c r="A26" s="1" t="s">
        <v>25</v>
      </c>
    </row>
    <row r="27" spans="1:1" ht="15.75" customHeight="1">
      <c r="A27" s="1" t="s">
        <v>26</v>
      </c>
    </row>
    <row r="28" spans="1:1" ht="15.75" customHeight="1">
      <c r="A28" s="1" t="s">
        <v>27</v>
      </c>
    </row>
    <row r="29" spans="1:1" ht="15.75" customHeight="1">
      <c r="A29" s="1" t="s">
        <v>28</v>
      </c>
    </row>
    <row r="30" spans="1:1" ht="15.75" customHeight="1">
      <c r="A30" s="1" t="s">
        <v>29</v>
      </c>
    </row>
    <row r="31" spans="1:1" ht="15.75" customHeight="1">
      <c r="A31" s="1" t="s">
        <v>30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33"/>
  <sheetViews>
    <sheetView workbookViewId="0">
      <selection activeCell="W37" sqref="W37"/>
    </sheetView>
  </sheetViews>
  <sheetFormatPr baseColWidth="10" defaultColWidth="12.6640625" defaultRowHeight="15.75" customHeight="1"/>
  <cols>
    <col min="1" max="16384" width="12.6640625" style="6"/>
  </cols>
  <sheetData>
    <row r="1" spans="1:32" ht="15.75" customHeight="1">
      <c r="A1" s="1"/>
      <c r="B1" s="1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</row>
    <row r="2" spans="1:32" ht="15.75" customHeight="1">
      <c r="A2" s="1"/>
      <c r="B2" s="7"/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</row>
    <row r="3" spans="1:32" ht="15.75" customHeight="1">
      <c r="A3" s="5">
        <v>1</v>
      </c>
      <c r="B3" s="8" t="s">
        <v>1</v>
      </c>
      <c r="C3" s="9">
        <v>0</v>
      </c>
      <c r="D3" s="9">
        <v>530.52222298493666</v>
      </c>
      <c r="E3" s="9">
        <v>1356.2198659339306</v>
      </c>
      <c r="F3" s="10">
        <v>1278.4018353472854</v>
      </c>
      <c r="G3" s="10">
        <v>1794.574601303623</v>
      </c>
      <c r="H3" s="10">
        <v>1164.5522162971465</v>
      </c>
      <c r="I3" s="10">
        <v>2623.2214433015447</v>
      </c>
      <c r="J3" s="10">
        <v>520.46574849032208</v>
      </c>
      <c r="K3" s="10">
        <v>1887.5031575857874</v>
      </c>
      <c r="L3" s="10">
        <v>497.56481660854672</v>
      </c>
      <c r="M3" s="10">
        <v>684.19681016702305</v>
      </c>
      <c r="N3" s="10">
        <v>1260.4057031435891</v>
      </c>
      <c r="O3" s="10">
        <v>3418.7835787962595</v>
      </c>
      <c r="P3" s="10">
        <v>5466.0081056500021</v>
      </c>
      <c r="Q3" s="10">
        <v>7663.0362007322237</v>
      </c>
      <c r="R3" s="10">
        <v>7339.9977237073244</v>
      </c>
      <c r="S3" s="10">
        <v>2057.0352316004723</v>
      </c>
      <c r="T3" s="10">
        <v>862.30972627062476</v>
      </c>
      <c r="U3" s="10">
        <v>5224.1508177318256</v>
      </c>
      <c r="V3" s="10">
        <v>3808.2987323382531</v>
      </c>
      <c r="W3" s="10">
        <v>2177.1697867323383</v>
      </c>
      <c r="X3" s="10">
        <v>1614.5589249173454</v>
      </c>
      <c r="Y3" s="10">
        <v>3189.8812126571643</v>
      </c>
      <c r="Z3" s="10">
        <v>4408.6373991653218</v>
      </c>
      <c r="AA3" s="10">
        <v>5965.8566968711903</v>
      </c>
      <c r="AB3" s="10">
        <v>7451.8051509203742</v>
      </c>
      <c r="AC3" s="10">
        <v>4682.3281199845942</v>
      </c>
      <c r="AD3" s="10">
        <v>3178.6658542668683</v>
      </c>
      <c r="AE3" s="10">
        <v>2669.8465210513477</v>
      </c>
      <c r="AF3" s="10">
        <v>4749.7509502477014</v>
      </c>
    </row>
    <row r="4" spans="1:32" ht="15.75" customHeight="1">
      <c r="A4" s="5">
        <v>2</v>
      </c>
      <c r="B4" s="8" t="s">
        <v>2</v>
      </c>
      <c r="C4" s="9">
        <v>530.52222298493666</v>
      </c>
      <c r="D4" s="9">
        <v>0</v>
      </c>
      <c r="E4" s="9">
        <v>907.82460013562627</v>
      </c>
      <c r="F4" s="10">
        <v>748.07531961953146</v>
      </c>
      <c r="G4" s="10">
        <v>1390.548723079635</v>
      </c>
      <c r="H4" s="10">
        <v>1219.4296317415383</v>
      </c>
      <c r="I4" s="10">
        <v>2099.5619725638094</v>
      </c>
      <c r="J4" s="10">
        <v>910.58325534302628</v>
      </c>
      <c r="K4" s="10">
        <v>2282.6914134357812</v>
      </c>
      <c r="L4" s="10">
        <v>923.8991434128759</v>
      </c>
      <c r="M4" s="10">
        <v>1214.153712912087</v>
      </c>
      <c r="N4" s="10">
        <v>1787.9986012520769</v>
      </c>
      <c r="O4" s="10">
        <v>3927.7629266857757</v>
      </c>
      <c r="P4" s="10">
        <v>5996.5272736455927</v>
      </c>
      <c r="Q4" s="10">
        <v>8182.9473850578161</v>
      </c>
      <c r="R4" s="10">
        <v>7870.4106169001552</v>
      </c>
      <c r="S4" s="10">
        <v>2559.0141494890195</v>
      </c>
      <c r="T4" s="10">
        <v>1062.5093065031708</v>
      </c>
      <c r="U4" s="10">
        <v>5679.9980586032098</v>
      </c>
      <c r="V4" s="10">
        <v>4286.1820639469506</v>
      </c>
      <c r="W4" s="10">
        <v>2707.0198676836835</v>
      </c>
      <c r="X4" s="10">
        <v>2022.4543334190328</v>
      </c>
      <c r="Y4" s="10">
        <v>3717.1973882733369</v>
      </c>
      <c r="Z4" s="10">
        <v>4930.2437607018046</v>
      </c>
      <c r="AA4" s="10">
        <v>6467.8309860315012</v>
      </c>
      <c r="AB4" s="10">
        <v>7951.9233295856538</v>
      </c>
      <c r="AC4" s="10">
        <v>4158.0452477591207</v>
      </c>
      <c r="AD4" s="10">
        <v>2704.65335249288</v>
      </c>
      <c r="AE4" s="10">
        <v>2150.8425851783331</v>
      </c>
      <c r="AF4" s="10">
        <v>4220.49248714855</v>
      </c>
    </row>
    <row r="5" spans="1:32" ht="15.75" customHeight="1">
      <c r="A5" s="5">
        <v>3</v>
      </c>
      <c r="B5" s="8" t="s">
        <v>3</v>
      </c>
      <c r="C5" s="9">
        <v>1356.2198659339306</v>
      </c>
      <c r="D5" s="9">
        <v>907.82460013562627</v>
      </c>
      <c r="E5" s="10">
        <v>0</v>
      </c>
      <c r="F5" s="10">
        <v>564.40574300090293</v>
      </c>
      <c r="G5" s="10">
        <v>1626.1651234799176</v>
      </c>
      <c r="H5" s="10">
        <v>2051.4011140488046</v>
      </c>
      <c r="I5" s="10">
        <v>1390.3190304057844</v>
      </c>
      <c r="J5" s="10">
        <v>1810.4255178874764</v>
      </c>
      <c r="K5" s="10">
        <v>3189.5080104504659</v>
      </c>
      <c r="L5" s="10">
        <v>1540.4210217274513</v>
      </c>
      <c r="M5" s="10">
        <v>1981.6786652601534</v>
      </c>
      <c r="N5" s="10">
        <v>2582.5625953173253</v>
      </c>
      <c r="O5" s="10">
        <v>4502.9609430102928</v>
      </c>
      <c r="P5" s="10">
        <v>6712.1544871154765</v>
      </c>
      <c r="Q5" s="10">
        <v>8985.7653906279138</v>
      </c>
      <c r="R5" s="10">
        <v>8571.4057552974828</v>
      </c>
      <c r="S5" s="10">
        <v>3410.6663212821477</v>
      </c>
      <c r="T5" s="10">
        <v>1347.0024227882493</v>
      </c>
      <c r="U5" s="10">
        <v>6573.3945603118336</v>
      </c>
      <c r="V5" s="10">
        <v>5164.0680624344277</v>
      </c>
      <c r="W5" s="10">
        <v>3427.6078927856438</v>
      </c>
      <c r="X5" s="10">
        <v>2421.1247058386066</v>
      </c>
      <c r="Y5" s="10">
        <v>4494.5211165959108</v>
      </c>
      <c r="Z5" s="10">
        <v>5731.4026731473641</v>
      </c>
      <c r="AA5" s="10">
        <v>7315.9960823066649</v>
      </c>
      <c r="AB5" s="10">
        <v>8802.6629411033955</v>
      </c>
      <c r="AC5" s="10">
        <v>3637.6688930350788</v>
      </c>
      <c r="AD5" s="10">
        <v>2533.5381811457005</v>
      </c>
      <c r="AE5" s="10">
        <v>1771.995338326132</v>
      </c>
      <c r="AF5" s="10">
        <v>3528.7293192181451</v>
      </c>
    </row>
    <row r="6" spans="1:32" ht="15.75" customHeight="1">
      <c r="A6" s="5">
        <v>4</v>
      </c>
      <c r="B6" s="8" t="s">
        <v>4</v>
      </c>
      <c r="C6" s="10">
        <v>1278.4018353472854</v>
      </c>
      <c r="D6" s="10">
        <v>748.07531961953146</v>
      </c>
      <c r="E6" s="10">
        <v>564.40574300090293</v>
      </c>
      <c r="F6" s="10">
        <v>0</v>
      </c>
      <c r="G6" s="10">
        <v>1063.2413488245479</v>
      </c>
      <c r="H6" s="10">
        <v>1639.8181042463707</v>
      </c>
      <c r="I6" s="10">
        <v>1363.5679405629348</v>
      </c>
      <c r="J6" s="10">
        <v>1611.2221842615706</v>
      </c>
      <c r="K6" s="10">
        <v>2926.1860060958352</v>
      </c>
      <c r="L6" s="10">
        <v>1625.7224759741123</v>
      </c>
      <c r="M6" s="10">
        <v>1961.0898952506293</v>
      </c>
      <c r="N6" s="10">
        <v>2535.34169472759</v>
      </c>
      <c r="O6" s="10">
        <v>4647.3587836517927</v>
      </c>
      <c r="P6" s="10">
        <v>6744.1032542349021</v>
      </c>
      <c r="Q6" s="10">
        <v>8922.4516309434166</v>
      </c>
      <c r="R6" s="10">
        <v>8617.4484721900953</v>
      </c>
      <c r="S6" s="10">
        <v>3287.7811508868112</v>
      </c>
      <c r="T6" s="10">
        <v>1607.0720421787498</v>
      </c>
      <c r="U6" s="10">
        <v>6353.8275077269936</v>
      </c>
      <c r="V6" s="10">
        <v>4987.1623814212944</v>
      </c>
      <c r="W6" s="10">
        <v>3453.1893114089667</v>
      </c>
      <c r="X6" s="10">
        <v>2660.0765930636785</v>
      </c>
      <c r="Y6" s="10">
        <v>4463.902260444248</v>
      </c>
      <c r="Z6" s="10">
        <v>5672.1422039347399</v>
      </c>
      <c r="AA6" s="10">
        <v>7189.6535311736907</v>
      </c>
      <c r="AB6" s="10">
        <v>8670.7360147180607</v>
      </c>
      <c r="AC6" s="10">
        <v>3427.8344574438534</v>
      </c>
      <c r="AD6" s="10">
        <v>2100.3307344844525</v>
      </c>
      <c r="AE6" s="10">
        <v>1443.2657897186568</v>
      </c>
      <c r="AF6" s="10">
        <v>3473.0643129961663</v>
      </c>
    </row>
    <row r="7" spans="1:32" ht="15.75" customHeight="1">
      <c r="A7" s="5">
        <v>5</v>
      </c>
      <c r="B7" s="8" t="s">
        <v>5</v>
      </c>
      <c r="C7" s="10">
        <v>1794.574601303623</v>
      </c>
      <c r="D7" s="10">
        <v>1390.548723079635</v>
      </c>
      <c r="E7" s="10">
        <v>1626.1651234799176</v>
      </c>
      <c r="F7" s="10">
        <v>1063.2413488245479</v>
      </c>
      <c r="G7" s="10">
        <v>0</v>
      </c>
      <c r="H7" s="10">
        <v>1343.2593892539887</v>
      </c>
      <c r="I7" s="10">
        <v>1786.8721657705289</v>
      </c>
      <c r="J7" s="10">
        <v>1829.2049391214762</v>
      </c>
      <c r="K7" s="10">
        <v>2789.6345403907249</v>
      </c>
      <c r="L7" s="10">
        <v>2274.0055724474705</v>
      </c>
      <c r="M7" s="10">
        <v>2406.8709467520662</v>
      </c>
      <c r="N7" s="10">
        <v>2860.9987207300478</v>
      </c>
      <c r="O7" s="10">
        <v>5161.9591033871666</v>
      </c>
      <c r="P7" s="10">
        <v>7021.0940494136985</v>
      </c>
      <c r="Q7" s="10">
        <v>8994.6900560186568</v>
      </c>
      <c r="R7" s="10">
        <v>8894.0304411825891</v>
      </c>
      <c r="S7" s="10">
        <v>3407.8621422766041</v>
      </c>
      <c r="T7" s="10">
        <v>2448.9473776721729</v>
      </c>
      <c r="U7" s="10">
        <v>6156.8299839132451</v>
      </c>
      <c r="V7" s="10">
        <v>4913.9567592724134</v>
      </c>
      <c r="W7" s="10">
        <v>3825.5997998117614</v>
      </c>
      <c r="X7" s="10">
        <v>3393.7954438077782</v>
      </c>
      <c r="Y7" s="10">
        <v>4689.3453160259387</v>
      </c>
      <c r="Z7" s="10">
        <v>5806.1933506010291</v>
      </c>
      <c r="AA7" s="10">
        <v>7164.2012008031061</v>
      </c>
      <c r="AB7" s="10">
        <v>8614.0258183638798</v>
      </c>
      <c r="AC7" s="10">
        <v>3173.9554669140007</v>
      </c>
      <c r="AD7" s="10">
        <v>1446.5159840681742</v>
      </c>
      <c r="AE7" s="10">
        <v>1258.2082920494845</v>
      </c>
      <c r="AF7" s="10">
        <v>3521.0522939870675</v>
      </c>
    </row>
    <row r="8" spans="1:32" ht="15.75" customHeight="1">
      <c r="A8" s="5">
        <v>6</v>
      </c>
      <c r="B8" s="8" t="s">
        <v>6</v>
      </c>
      <c r="C8" s="10">
        <v>1164.5522162971465</v>
      </c>
      <c r="D8" s="10">
        <v>1219.4296317415383</v>
      </c>
      <c r="E8" s="10">
        <v>2051.4011140488046</v>
      </c>
      <c r="F8" s="10">
        <v>1639.8181042463707</v>
      </c>
      <c r="G8" s="10">
        <v>1343.2593892539887</v>
      </c>
      <c r="H8" s="10">
        <v>0</v>
      </c>
      <c r="I8" s="10">
        <v>2893.1029650527494</v>
      </c>
      <c r="J8" s="10">
        <v>812.43205615670877</v>
      </c>
      <c r="K8" s="10">
        <v>1447.3286053661434</v>
      </c>
      <c r="L8" s="10">
        <v>1611.7675399623395</v>
      </c>
      <c r="M8" s="10">
        <v>1454.4528262144229</v>
      </c>
      <c r="N8" s="10">
        <v>1713.398035475796</v>
      </c>
      <c r="O8" s="10">
        <v>4044.5674987618677</v>
      </c>
      <c r="P8" s="10">
        <v>5729.7690113488497</v>
      </c>
      <c r="Q8" s="10">
        <v>7652.7542006490103</v>
      </c>
      <c r="R8" s="10">
        <v>7594.2063207935389</v>
      </c>
      <c r="S8" s="10">
        <v>2101.719193459835</v>
      </c>
      <c r="T8" s="10">
        <v>2026.8444275368395</v>
      </c>
      <c r="U8" s="10">
        <v>4843.8262983126206</v>
      </c>
      <c r="V8" s="10">
        <v>3572.7674029275558</v>
      </c>
      <c r="W8" s="10">
        <v>2644.9636615555523</v>
      </c>
      <c r="X8" s="10">
        <v>2635.1387062508156</v>
      </c>
      <c r="Y8" s="10">
        <v>3399.5630133965933</v>
      </c>
      <c r="Z8" s="10">
        <v>4478.0504625062513</v>
      </c>
      <c r="AA8" s="10">
        <v>5822.0082383601266</v>
      </c>
      <c r="AB8" s="10">
        <v>7275.5990020460531</v>
      </c>
      <c r="AC8" s="10">
        <v>4517.2018721101767</v>
      </c>
      <c r="AD8" s="10">
        <v>2756.2610781534208</v>
      </c>
      <c r="AE8" s="10">
        <v>2567.4263239267671</v>
      </c>
      <c r="AF8" s="10">
        <v>4825.4111905988511</v>
      </c>
    </row>
    <row r="9" spans="1:32" ht="15.75" customHeight="1">
      <c r="A9" s="5">
        <v>7</v>
      </c>
      <c r="B9" s="8" t="s">
        <v>7</v>
      </c>
      <c r="C9" s="10">
        <v>2623.2214433015447</v>
      </c>
      <c r="D9" s="10">
        <v>2099.5619725638094</v>
      </c>
      <c r="E9" s="10">
        <v>1390.3190304057844</v>
      </c>
      <c r="F9" s="10">
        <v>1363.5679405629348</v>
      </c>
      <c r="G9" s="10">
        <v>1786.8721657705289</v>
      </c>
      <c r="H9" s="10">
        <v>2893.1029650527494</v>
      </c>
      <c r="I9" s="10">
        <v>0</v>
      </c>
      <c r="J9" s="10">
        <v>2974.1637284137842</v>
      </c>
      <c r="K9" s="10">
        <v>4262.5532532406214</v>
      </c>
      <c r="L9" s="10">
        <v>2902.043672879111</v>
      </c>
      <c r="M9" s="10">
        <v>3295.9892942273568</v>
      </c>
      <c r="N9" s="10">
        <v>3883.4797237846929</v>
      </c>
      <c r="O9" s="10">
        <v>5891.730074196741</v>
      </c>
      <c r="P9" s="10">
        <v>8069.9698349763212</v>
      </c>
      <c r="Q9" s="10">
        <v>10282.354097000834</v>
      </c>
      <c r="R9" s="10">
        <v>9936.9598941037293</v>
      </c>
      <c r="S9" s="10">
        <v>4651.0853549838384</v>
      </c>
      <c r="T9" s="10">
        <v>2736.5445095564869</v>
      </c>
      <c r="U9" s="10">
        <v>7695.1599360636719</v>
      </c>
      <c r="V9" s="10">
        <v>6344.7464844537963</v>
      </c>
      <c r="W9" s="10">
        <v>4776.6057713774644</v>
      </c>
      <c r="X9" s="10">
        <v>3808.5272795706524</v>
      </c>
      <c r="Y9" s="10">
        <v>5812.6480297523085</v>
      </c>
      <c r="Z9" s="10">
        <v>7029.773119394883</v>
      </c>
      <c r="AA9" s="10">
        <v>8552.775722589111</v>
      </c>
      <c r="AB9" s="10">
        <v>10033.131119754844</v>
      </c>
      <c r="AC9" s="10">
        <v>2292.422315931045</v>
      </c>
      <c r="AD9" s="10">
        <v>1717.8578445624796</v>
      </c>
      <c r="AE9" s="10">
        <v>873.11950066495581</v>
      </c>
      <c r="AF9" s="10">
        <v>2144.6501615893185</v>
      </c>
    </row>
    <row r="10" spans="1:32" ht="15.75" customHeight="1">
      <c r="A10" s="5">
        <v>8</v>
      </c>
      <c r="B10" s="8" t="s">
        <v>8</v>
      </c>
      <c r="C10" s="10">
        <v>520.46574849032208</v>
      </c>
      <c r="D10" s="10">
        <v>910.58325534302628</v>
      </c>
      <c r="E10" s="10">
        <v>1810.4255178874764</v>
      </c>
      <c r="F10" s="10">
        <v>1611.2221842615706</v>
      </c>
      <c r="G10" s="10">
        <v>1829.2049391214762</v>
      </c>
      <c r="H10" s="10">
        <v>812.43205615670877</v>
      </c>
      <c r="I10" s="10">
        <v>2974.1637284137842</v>
      </c>
      <c r="J10" s="10">
        <v>0</v>
      </c>
      <c r="K10" s="10">
        <v>1385.17490972511</v>
      </c>
      <c r="L10" s="10">
        <v>843.98202111721321</v>
      </c>
      <c r="M10" s="10">
        <v>648.50597660028711</v>
      </c>
      <c r="N10" s="10">
        <v>1032.0462731334389</v>
      </c>
      <c r="O10" s="10">
        <v>3345.0449881539857</v>
      </c>
      <c r="P10" s="10">
        <v>5226.2333999483499</v>
      </c>
      <c r="Q10" s="10">
        <v>7325.3390592150854</v>
      </c>
      <c r="R10" s="10">
        <v>7103.2601488248692</v>
      </c>
      <c r="S10" s="10">
        <v>1683.1327582032125</v>
      </c>
      <c r="T10" s="10">
        <v>1317.2065800334574</v>
      </c>
      <c r="U10" s="10">
        <v>4769.426935252086</v>
      </c>
      <c r="V10" s="10">
        <v>3380.8945714711999</v>
      </c>
      <c r="W10" s="10">
        <v>1996.6825625231031</v>
      </c>
      <c r="X10" s="10">
        <v>1822.8192266200952</v>
      </c>
      <c r="Y10" s="10">
        <v>2907.4115315217186</v>
      </c>
      <c r="Z10" s="10">
        <v>4084.5145643544847</v>
      </c>
      <c r="AA10" s="10">
        <v>5578.6149339341755</v>
      </c>
      <c r="AB10" s="10">
        <v>7059.5254955387973</v>
      </c>
      <c r="AC10" s="10">
        <v>4899.4991388753042</v>
      </c>
      <c r="AD10" s="10">
        <v>3271.0228705912796</v>
      </c>
      <c r="AE10" s="10">
        <v>2884.5404335110047</v>
      </c>
      <c r="AF10" s="10">
        <v>5057.8998084046098</v>
      </c>
    </row>
    <row r="11" spans="1:32" ht="15.75" customHeight="1">
      <c r="A11" s="5">
        <v>9</v>
      </c>
      <c r="B11" s="8" t="s">
        <v>9</v>
      </c>
      <c r="C11" s="10">
        <v>1887.5031575857874</v>
      </c>
      <c r="D11" s="10">
        <v>2282.6914134357812</v>
      </c>
      <c r="E11" s="10">
        <v>3189.5080104504659</v>
      </c>
      <c r="F11" s="10">
        <v>2926.1860060958352</v>
      </c>
      <c r="G11" s="10">
        <v>2789.6345403907249</v>
      </c>
      <c r="H11" s="10">
        <v>1447.3286053661434</v>
      </c>
      <c r="I11" s="10">
        <v>4262.5532532406214</v>
      </c>
      <c r="J11" s="10">
        <v>1385.17490972511</v>
      </c>
      <c r="K11" s="10">
        <v>0</v>
      </c>
      <c r="L11" s="10">
        <v>2026.1438628609083</v>
      </c>
      <c r="M11" s="10">
        <v>1545.2495310264278</v>
      </c>
      <c r="N11" s="10">
        <v>1222.8756532081654</v>
      </c>
      <c r="O11" s="10">
        <v>3115.8027675760527</v>
      </c>
      <c r="P11" s="10">
        <v>4406.1177735438796</v>
      </c>
      <c r="Q11" s="10">
        <v>6214.416943891948</v>
      </c>
      <c r="R11" s="10">
        <v>6241.8994889080159</v>
      </c>
      <c r="S11" s="10">
        <v>897.02312865423573</v>
      </c>
      <c r="T11" s="10">
        <v>2533.4339902314568</v>
      </c>
      <c r="U11" s="10">
        <v>3432.6130729642109</v>
      </c>
      <c r="V11" s="10">
        <v>2125.6383213486106</v>
      </c>
      <c r="W11" s="10">
        <v>1743.7270265177408</v>
      </c>
      <c r="X11" s="10">
        <v>2534.9142508824234</v>
      </c>
      <c r="Y11" s="10">
        <v>2129.8075537464933</v>
      </c>
      <c r="Z11" s="10">
        <v>3083.4379742601109</v>
      </c>
      <c r="AA11" s="10">
        <v>4374.7429981040459</v>
      </c>
      <c r="AB11" s="10">
        <v>5829.7171977628905</v>
      </c>
      <c r="AC11" s="10">
        <v>5963.2342939562068</v>
      </c>
      <c r="AD11" s="10">
        <v>4182.011541942793</v>
      </c>
      <c r="AE11" s="10">
        <v>4009.7147509559386</v>
      </c>
      <c r="AF11" s="10">
        <v>6259.7110499232804</v>
      </c>
    </row>
    <row r="12" spans="1:32" ht="15.75" customHeight="1">
      <c r="A12" s="5">
        <v>10</v>
      </c>
      <c r="B12" s="8" t="s">
        <v>10</v>
      </c>
      <c r="C12" s="10">
        <v>497.56481660854672</v>
      </c>
      <c r="D12" s="10">
        <v>923.8991434128759</v>
      </c>
      <c r="E12" s="10">
        <v>1540.4210217274513</v>
      </c>
      <c r="F12" s="10">
        <v>1625.7224759741123</v>
      </c>
      <c r="G12" s="10">
        <v>2274.0055724474705</v>
      </c>
      <c r="H12" s="10">
        <v>1611.7675399623395</v>
      </c>
      <c r="I12" s="10">
        <v>2902.043672879111</v>
      </c>
      <c r="J12" s="10">
        <v>843.98202111721321</v>
      </c>
      <c r="K12" s="10">
        <v>2026.1438628609083</v>
      </c>
      <c r="L12" s="10">
        <v>0</v>
      </c>
      <c r="M12" s="10">
        <v>514.67933093872443</v>
      </c>
      <c r="N12" s="10">
        <v>1093.0534381570335</v>
      </c>
      <c r="O12" s="10">
        <v>3021.7289876819245</v>
      </c>
      <c r="P12" s="10">
        <v>5173.5452678527372</v>
      </c>
      <c r="Q12" s="10">
        <v>7457.7850470408994</v>
      </c>
      <c r="R12" s="10">
        <v>7036.514387386268</v>
      </c>
      <c r="S12" s="9">
        <v>1971.6725575597266</v>
      </c>
      <c r="T12" s="10">
        <v>508.75432192737048</v>
      </c>
      <c r="U12" s="10">
        <v>5198.275942033968</v>
      </c>
      <c r="V12" s="10">
        <v>3749.5535336691883</v>
      </c>
      <c r="W12" s="10">
        <v>1887.2992832845284</v>
      </c>
      <c r="X12" s="10">
        <v>1121.788347925092</v>
      </c>
      <c r="Y12" s="10">
        <v>2963.411098677107</v>
      </c>
      <c r="Z12" s="10">
        <v>4207.7597272897146</v>
      </c>
      <c r="AA12" s="10">
        <v>5829.2525293448525</v>
      </c>
      <c r="AB12" s="10">
        <v>7315.2717981334599</v>
      </c>
      <c r="AC12" s="10">
        <v>5053.3146414972571</v>
      </c>
      <c r="AD12" s="10">
        <v>3626.896977482194</v>
      </c>
      <c r="AE12" s="10">
        <v>3061.080155106697</v>
      </c>
      <c r="AF12" s="10">
        <v>5046.2830011168271</v>
      </c>
    </row>
    <row r="13" spans="1:32" ht="15.75" customHeight="1">
      <c r="A13" s="5">
        <v>11</v>
      </c>
      <c r="B13" s="8" t="s">
        <v>11</v>
      </c>
      <c r="C13" s="10">
        <v>684.19681016702305</v>
      </c>
      <c r="D13" s="10">
        <v>1214.153712912087</v>
      </c>
      <c r="E13" s="10">
        <v>1981.6786652601534</v>
      </c>
      <c r="F13" s="10">
        <v>1961.0898952506293</v>
      </c>
      <c r="G13" s="10">
        <v>2406.8709467520662</v>
      </c>
      <c r="H13" s="10">
        <v>1454.4528262144229</v>
      </c>
      <c r="I13" s="10">
        <v>3295.9892942273568</v>
      </c>
      <c r="J13" s="10">
        <v>648.50597660028711</v>
      </c>
      <c r="K13" s="10">
        <v>1545.2495310264278</v>
      </c>
      <c r="L13" s="10">
        <v>514.67933093872443</v>
      </c>
      <c r="M13" s="10">
        <v>0</v>
      </c>
      <c r="N13" s="10">
        <v>601.68444853757353</v>
      </c>
      <c r="O13" s="10">
        <v>2760.1294394288857</v>
      </c>
      <c r="P13" s="10">
        <v>4783.1244030049611</v>
      </c>
      <c r="Q13" s="10">
        <v>7005.7318027723732</v>
      </c>
      <c r="R13" s="10">
        <v>6656.4193453237431</v>
      </c>
      <c r="S13" s="10">
        <v>1463.3912807821716</v>
      </c>
      <c r="T13" s="10">
        <v>1002.9443531171416</v>
      </c>
      <c r="U13" s="9">
        <v>4685.9572706152067</v>
      </c>
      <c r="V13" s="10">
        <v>3240.6515525514378</v>
      </c>
      <c r="W13" s="10">
        <v>1492.9873819079992</v>
      </c>
      <c r="X13" s="10">
        <v>1196.1693557359554</v>
      </c>
      <c r="Y13" s="10">
        <v>2519.7621842845515</v>
      </c>
      <c r="Z13" s="10">
        <v>3750.6976149837828</v>
      </c>
      <c r="AA13" s="10">
        <v>5343.8624163114537</v>
      </c>
      <c r="AB13" s="10">
        <v>6830.7746979697285</v>
      </c>
      <c r="AC13" s="10">
        <v>5364.4653228564903</v>
      </c>
      <c r="AD13" s="10">
        <v>3825.5450444910707</v>
      </c>
      <c r="AE13" s="10">
        <v>3349.7544333297669</v>
      </c>
      <c r="AF13" s="10">
        <v>5429.1605526386811</v>
      </c>
    </row>
    <row r="14" spans="1:32" ht="15.75" customHeight="1">
      <c r="A14" s="5">
        <v>12</v>
      </c>
      <c r="B14" s="8" t="s">
        <v>12</v>
      </c>
      <c r="C14" s="10">
        <v>1260.4057031435891</v>
      </c>
      <c r="D14" s="10">
        <v>1787.9986012520769</v>
      </c>
      <c r="E14" s="10">
        <v>2582.5625953173253</v>
      </c>
      <c r="F14" s="10">
        <v>2535.34169472759</v>
      </c>
      <c r="G14" s="10">
        <v>2860.9987207300478</v>
      </c>
      <c r="H14" s="10">
        <v>1713.398035475796</v>
      </c>
      <c r="I14" s="10">
        <v>3883.4797237846929</v>
      </c>
      <c r="J14" s="10">
        <v>1032.0462731334389</v>
      </c>
      <c r="K14" s="10">
        <v>1222.8756532081654</v>
      </c>
      <c r="L14" s="10">
        <v>1093.0534381570335</v>
      </c>
      <c r="M14" s="10">
        <v>601.68444853757353</v>
      </c>
      <c r="N14" s="10">
        <v>0</v>
      </c>
      <c r="O14" s="10">
        <v>2334.8883279976885</v>
      </c>
      <c r="P14" s="10">
        <v>4219.1603728610753</v>
      </c>
      <c r="Q14" s="10">
        <v>6407.6751259248886</v>
      </c>
      <c r="R14" s="10">
        <v>6095.8306112915952</v>
      </c>
      <c r="S14" s="10">
        <v>887.59215902315088</v>
      </c>
      <c r="T14" s="10">
        <v>1535.3159613903561</v>
      </c>
      <c r="U14" s="10">
        <v>4116.9966367410507</v>
      </c>
      <c r="V14" s="10">
        <v>2661.7082768867713</v>
      </c>
      <c r="W14" s="10">
        <v>964.64665055752232</v>
      </c>
      <c r="X14" s="10">
        <v>1313.1439770983793</v>
      </c>
      <c r="Y14" s="10">
        <v>1929.5198407997671</v>
      </c>
      <c r="Z14" s="10">
        <v>3152.425713111852</v>
      </c>
      <c r="AA14" s="10">
        <v>4743.2422510170663</v>
      </c>
      <c r="AB14" s="10">
        <v>6230.0530959691787</v>
      </c>
      <c r="AC14" s="10">
        <v>5906.6739684403783</v>
      </c>
      <c r="AD14" s="10">
        <v>4302.9128511173094</v>
      </c>
      <c r="AE14" s="10">
        <v>3888.603115711589</v>
      </c>
      <c r="AF14" s="10">
        <v>6008.3504892924284</v>
      </c>
    </row>
    <row r="15" spans="1:32" ht="15.75" customHeight="1">
      <c r="A15" s="5">
        <v>13</v>
      </c>
      <c r="B15" s="8" t="s">
        <v>13</v>
      </c>
      <c r="C15" s="10">
        <v>3418.7835787962595</v>
      </c>
      <c r="D15" s="10">
        <v>3927.7629266857757</v>
      </c>
      <c r="E15" s="10">
        <v>4502.9609430102928</v>
      </c>
      <c r="F15" s="10">
        <v>4647.3587836517927</v>
      </c>
      <c r="G15" s="10">
        <v>5161.9591033871666</v>
      </c>
      <c r="H15" s="10">
        <v>4044.5674987618677</v>
      </c>
      <c r="I15" s="10">
        <v>5891.730074196741</v>
      </c>
      <c r="J15" s="10">
        <v>3345.0449881539857</v>
      </c>
      <c r="K15" s="10">
        <v>3115.8027675760527</v>
      </c>
      <c r="L15" s="10">
        <v>3021.7289876819245</v>
      </c>
      <c r="M15" s="10">
        <v>2760.1294394288857</v>
      </c>
      <c r="N15" s="10">
        <v>2334.8883279976885</v>
      </c>
      <c r="O15" s="10">
        <v>0</v>
      </c>
      <c r="P15" s="10">
        <v>2428.9036511273566</v>
      </c>
      <c r="Q15" s="10">
        <v>4978.8763621948119</v>
      </c>
      <c r="R15" s="10">
        <v>4173.1740069806774</v>
      </c>
      <c r="S15" s="10">
        <v>2224.4317906233823</v>
      </c>
      <c r="T15" s="10">
        <v>3165.8695358962168</v>
      </c>
      <c r="U15" s="10">
        <v>3991.6638337247991</v>
      </c>
      <c r="V15" s="10">
        <v>2789.9203622528935</v>
      </c>
      <c r="W15" s="10">
        <v>1416.9914296778275</v>
      </c>
      <c r="X15" s="10">
        <v>2129.1557346026248</v>
      </c>
      <c r="Y15" s="10">
        <v>1414.3651373114096</v>
      </c>
      <c r="Z15" s="10">
        <v>2165.5418173642333</v>
      </c>
      <c r="AA15" s="10">
        <v>3850.155632910376</v>
      </c>
      <c r="AB15" s="10">
        <v>5189.7156922119239</v>
      </c>
      <c r="AC15" s="10">
        <v>8075.0427267515406</v>
      </c>
      <c r="AD15" s="10">
        <v>6585.6578841490182</v>
      </c>
      <c r="AE15" s="10">
        <v>6077.8349357943853</v>
      </c>
      <c r="AF15" s="10">
        <v>8031.3023514525521</v>
      </c>
    </row>
    <row r="16" spans="1:32" ht="15.75" customHeight="1">
      <c r="A16" s="5">
        <v>14</v>
      </c>
      <c r="B16" s="8" t="s">
        <v>14</v>
      </c>
      <c r="C16" s="10">
        <v>5466.0081056500021</v>
      </c>
      <c r="D16" s="10">
        <v>5996.5272736455927</v>
      </c>
      <c r="E16" s="10">
        <v>6712.1544871154765</v>
      </c>
      <c r="F16" s="10">
        <v>6744.1032542349021</v>
      </c>
      <c r="G16" s="10">
        <v>7021.0940494136985</v>
      </c>
      <c r="H16" s="10">
        <v>5729.7690113488497</v>
      </c>
      <c r="I16" s="10">
        <v>8069.9698349763212</v>
      </c>
      <c r="J16" s="10">
        <v>5226.2333999483499</v>
      </c>
      <c r="K16" s="10">
        <v>4406.1177735438796</v>
      </c>
      <c r="L16" s="10">
        <v>5173.5452678527372</v>
      </c>
      <c r="M16" s="10">
        <v>4783.1244030049611</v>
      </c>
      <c r="N16" s="10">
        <v>4219.1603728610753</v>
      </c>
      <c r="O16" s="10">
        <v>2428.9036511273566</v>
      </c>
      <c r="P16" s="10">
        <v>0</v>
      </c>
      <c r="Q16" s="10">
        <v>2584.3889418794165</v>
      </c>
      <c r="R16" s="10">
        <v>1877.2531252239826</v>
      </c>
      <c r="S16" s="10">
        <v>3628.1648734320752</v>
      </c>
      <c r="T16" s="10">
        <v>5432.965097341591</v>
      </c>
      <c r="U16" s="10">
        <v>2994.1071327746217</v>
      </c>
      <c r="V16" s="10">
        <v>2737.5332884744985</v>
      </c>
      <c r="W16" s="10">
        <v>3293.8363842768049</v>
      </c>
      <c r="X16" s="10">
        <v>4478.2183090554963</v>
      </c>
      <c r="Y16" s="10">
        <v>2332.6679741124226</v>
      </c>
      <c r="Z16" s="10">
        <v>1434.5780507638829</v>
      </c>
      <c r="AA16" s="10">
        <v>2035.0733788090392</v>
      </c>
      <c r="AB16" s="10">
        <v>3005.8540281233218</v>
      </c>
      <c r="AC16" s="10">
        <v>10123.261889534198</v>
      </c>
      <c r="AD16" s="10">
        <v>8465.5058338147883</v>
      </c>
      <c r="AE16" s="10">
        <v>8105.6839540286219</v>
      </c>
      <c r="AF16" s="10">
        <v>10209.77541578712</v>
      </c>
    </row>
    <row r="17" spans="1:32" ht="15.75" customHeight="1">
      <c r="A17" s="5">
        <v>15</v>
      </c>
      <c r="B17" s="8" t="s">
        <v>15</v>
      </c>
      <c r="C17" s="10">
        <v>7663.0362007322237</v>
      </c>
      <c r="D17" s="10">
        <v>8182.9473850578161</v>
      </c>
      <c r="E17" s="10">
        <v>8985.7653906279138</v>
      </c>
      <c r="F17" s="10">
        <v>8922.4516309434166</v>
      </c>
      <c r="G17" s="10">
        <v>8994.6900560186568</v>
      </c>
      <c r="H17" s="10">
        <v>7652.7542006490103</v>
      </c>
      <c r="I17" s="10">
        <v>10282.354097000834</v>
      </c>
      <c r="J17" s="10">
        <v>7325.3390592150854</v>
      </c>
      <c r="K17" s="10">
        <v>6214.416943891948</v>
      </c>
      <c r="L17" s="10">
        <v>7457.7850470408994</v>
      </c>
      <c r="M17" s="10">
        <v>7005.7318027723732</v>
      </c>
      <c r="N17" s="10">
        <v>6407.6751259248886</v>
      </c>
      <c r="O17" s="10">
        <v>4978.8763621948119</v>
      </c>
      <c r="P17" s="10">
        <v>2584.3889418794165</v>
      </c>
      <c r="Q17" s="10">
        <v>0</v>
      </c>
      <c r="R17" s="10">
        <v>1737.5763935128657</v>
      </c>
      <c r="S17" s="10">
        <v>5642.6366228517118</v>
      </c>
      <c r="T17" s="10">
        <v>7790.8406140808493</v>
      </c>
      <c r="U17" s="10">
        <v>3309.0288460491793</v>
      </c>
      <c r="V17" s="10">
        <v>4122.6992870165086</v>
      </c>
      <c r="W17" s="10">
        <v>5589.6618035096881</v>
      </c>
      <c r="X17" s="10">
        <v>6925.4928006609443</v>
      </c>
      <c r="Y17" s="10">
        <v>4494.4150059028161</v>
      </c>
      <c r="Z17" s="10">
        <v>3255.2551840230217</v>
      </c>
      <c r="AA17" s="10">
        <v>1931.649703508197</v>
      </c>
      <c r="AB17" s="10">
        <v>1113.1877431025564</v>
      </c>
      <c r="AC17" s="10">
        <v>12166.142663438772</v>
      </c>
      <c r="AD17" s="10">
        <v>10396.09983221016</v>
      </c>
      <c r="AE17" s="10">
        <v>10179.914359664826</v>
      </c>
      <c r="AF17" s="10">
        <v>12383.219709639396</v>
      </c>
    </row>
    <row r="18" spans="1:32" ht="15.75" customHeight="1">
      <c r="A18" s="5">
        <v>16</v>
      </c>
      <c r="B18" s="8" t="s">
        <v>16</v>
      </c>
      <c r="C18" s="10">
        <v>7339.9977237073244</v>
      </c>
      <c r="D18" s="10">
        <v>7870.4106169001552</v>
      </c>
      <c r="E18" s="10">
        <v>8571.4057552974828</v>
      </c>
      <c r="F18" s="10">
        <v>8617.4484721900953</v>
      </c>
      <c r="G18" s="10">
        <v>8894.0304411825891</v>
      </c>
      <c r="H18" s="10">
        <v>7594.2063207935389</v>
      </c>
      <c r="I18" s="10">
        <v>9936.9598941037293</v>
      </c>
      <c r="J18" s="10">
        <v>7103.2601488248692</v>
      </c>
      <c r="K18" s="10">
        <v>6241.8994889080159</v>
      </c>
      <c r="L18" s="10">
        <v>7036.514387386268</v>
      </c>
      <c r="M18" s="10">
        <v>6656.4193453237431</v>
      </c>
      <c r="N18" s="10">
        <v>6095.8306112915952</v>
      </c>
      <c r="O18" s="10">
        <v>4173.1740069806774</v>
      </c>
      <c r="P18" s="10">
        <v>1877.2531252239826</v>
      </c>
      <c r="Q18" s="10">
        <v>1737.5763935128657</v>
      </c>
      <c r="R18" s="10">
        <v>0</v>
      </c>
      <c r="S18" s="10">
        <v>5493.385846180794</v>
      </c>
      <c r="T18" s="10">
        <v>7274.4526503150146</v>
      </c>
      <c r="U18" s="10">
        <v>4143.0263547507402</v>
      </c>
      <c r="V18" s="10">
        <v>4393.9180874827807</v>
      </c>
      <c r="W18" s="10">
        <v>5164.7360255151871</v>
      </c>
      <c r="X18" s="10">
        <v>6284.8982447006792</v>
      </c>
      <c r="Y18" s="10">
        <v>4204.7941822200655</v>
      </c>
      <c r="Z18" s="10">
        <v>3176.0011549443898</v>
      </c>
      <c r="AA18" s="10">
        <v>2765.3706207754985</v>
      </c>
      <c r="AB18" s="10">
        <v>2744.1854154221196</v>
      </c>
      <c r="AC18" s="10">
        <v>12000.50647741214</v>
      </c>
      <c r="AD18" s="10">
        <v>10337.016415094928</v>
      </c>
      <c r="AE18" s="10">
        <v>9982.8856900428273</v>
      </c>
      <c r="AF18" s="10">
        <v>12079.063407140093</v>
      </c>
    </row>
    <row r="19" spans="1:32" ht="15.75" customHeight="1">
      <c r="A19" s="5">
        <v>17</v>
      </c>
      <c r="B19" s="8" t="s">
        <v>17</v>
      </c>
      <c r="C19" s="10">
        <v>2057.0352316004723</v>
      </c>
      <c r="D19" s="10">
        <v>2559.0141494890195</v>
      </c>
      <c r="E19" s="10">
        <v>3410.6663212821477</v>
      </c>
      <c r="F19" s="10">
        <v>3287.7811508868112</v>
      </c>
      <c r="G19" s="10">
        <v>3407.8621422766041</v>
      </c>
      <c r="H19" s="10">
        <v>2101.719193459835</v>
      </c>
      <c r="I19" s="10">
        <v>4651.0853549838384</v>
      </c>
      <c r="J19" s="10">
        <v>1683.1327582032125</v>
      </c>
      <c r="K19" s="10">
        <v>897.02312865423573</v>
      </c>
      <c r="L19" s="9">
        <v>1971.6725575597266</v>
      </c>
      <c r="M19" s="10">
        <v>1463.3912807821716</v>
      </c>
      <c r="N19" s="10">
        <v>887.59215902315088</v>
      </c>
      <c r="O19" s="10">
        <v>2224.4317906233823</v>
      </c>
      <c r="P19" s="10">
        <v>3628.1648734320752</v>
      </c>
      <c r="Q19" s="10">
        <v>5642.6366228517118</v>
      </c>
      <c r="R19" s="10">
        <v>5493.385846180794</v>
      </c>
      <c r="S19" s="10">
        <v>0</v>
      </c>
      <c r="T19" s="10">
        <v>2422.9056945676189</v>
      </c>
      <c r="U19" s="10">
        <v>3229.7949722630251</v>
      </c>
      <c r="V19" s="10">
        <v>1777.9071580698912</v>
      </c>
      <c r="W19" s="10">
        <v>900.95133366401842</v>
      </c>
      <c r="X19" s="10">
        <v>2048.8845636534506</v>
      </c>
      <c r="Y19" s="10">
        <v>1300.7662815091337</v>
      </c>
      <c r="Z19" s="10">
        <v>2409.5942027513438</v>
      </c>
      <c r="AA19" s="10">
        <v>3909.8289322261867</v>
      </c>
      <c r="AB19" s="10">
        <v>5395.1855139577474</v>
      </c>
      <c r="AC19" s="10">
        <v>6552.3942286090578</v>
      </c>
      <c r="AD19" s="10">
        <v>4846.259906058448</v>
      </c>
      <c r="AE19" s="10">
        <v>4548.4855433963703</v>
      </c>
      <c r="AF19" s="10">
        <v>6740.6860885953774</v>
      </c>
    </row>
    <row r="20" spans="1:32" ht="15.75" customHeight="1">
      <c r="A20" s="5">
        <v>18</v>
      </c>
      <c r="B20" s="8" t="s">
        <v>18</v>
      </c>
      <c r="C20" s="10">
        <v>862.30972627062476</v>
      </c>
      <c r="D20" s="10">
        <v>1062.5093065031708</v>
      </c>
      <c r="E20" s="10">
        <v>1347.0024227882493</v>
      </c>
      <c r="F20" s="10">
        <v>1607.0720421787498</v>
      </c>
      <c r="G20" s="10">
        <v>2448.9473776721729</v>
      </c>
      <c r="H20" s="10">
        <v>2026.8444275368395</v>
      </c>
      <c r="I20" s="10">
        <v>2736.5445095564869</v>
      </c>
      <c r="J20" s="10">
        <v>1317.2065800334574</v>
      </c>
      <c r="K20" s="10">
        <v>2533.4339902314568</v>
      </c>
      <c r="L20" s="10">
        <v>508.75432192737048</v>
      </c>
      <c r="M20" s="10">
        <v>1002.9443531171416</v>
      </c>
      <c r="N20" s="10">
        <v>1535.3159613903561</v>
      </c>
      <c r="O20" s="10">
        <v>3165.8695358962168</v>
      </c>
      <c r="P20" s="10">
        <v>5432.965097341591</v>
      </c>
      <c r="Q20" s="10">
        <v>7790.8406140808493</v>
      </c>
      <c r="R20" s="10">
        <v>7274.4526503150146</v>
      </c>
      <c r="S20" s="10">
        <v>2422.9056945676189</v>
      </c>
      <c r="T20" s="10">
        <v>0</v>
      </c>
      <c r="U20" s="10">
        <v>5651.8355319836701</v>
      </c>
      <c r="V20" s="10">
        <v>4194.0283357046983</v>
      </c>
      <c r="W20" s="10">
        <v>2201.9609444878552</v>
      </c>
      <c r="X20" s="10">
        <v>1075.8363269639901</v>
      </c>
      <c r="Y20" s="10">
        <v>3308.5182556392733</v>
      </c>
      <c r="Z20" s="10">
        <v>4559.6990417495626</v>
      </c>
      <c r="AA20" s="10">
        <v>6219.2548313293137</v>
      </c>
      <c r="AB20" s="10">
        <v>7700.8994863810231</v>
      </c>
      <c r="AC20" s="10">
        <v>4973.0507844807798</v>
      </c>
      <c r="AD20" s="10">
        <v>3697.1039376133485</v>
      </c>
      <c r="AE20" s="10">
        <v>3039.0987168196984</v>
      </c>
      <c r="AF20" s="10">
        <v>4868.5417077787743</v>
      </c>
    </row>
    <row r="21" spans="1:32" ht="15.75" customHeight="1">
      <c r="A21" s="5">
        <v>19</v>
      </c>
      <c r="B21" s="8" t="s">
        <v>19</v>
      </c>
      <c r="C21" s="10">
        <v>5224.1508177318256</v>
      </c>
      <c r="D21" s="10">
        <v>5679.9980586032098</v>
      </c>
      <c r="E21" s="10">
        <v>6573.3945603118336</v>
      </c>
      <c r="F21" s="10">
        <v>6353.8275077269936</v>
      </c>
      <c r="G21" s="10">
        <v>6156.8299839132451</v>
      </c>
      <c r="H21" s="10">
        <v>4843.8262983126206</v>
      </c>
      <c r="I21" s="10">
        <v>7695.1599360636719</v>
      </c>
      <c r="J21" s="10">
        <v>4769.426935252086</v>
      </c>
      <c r="K21" s="10">
        <v>3432.6130729642109</v>
      </c>
      <c r="L21" s="10">
        <v>5198.275942033968</v>
      </c>
      <c r="M21" s="9">
        <v>4685.9572706152067</v>
      </c>
      <c r="N21" s="10">
        <v>4116.9966367410507</v>
      </c>
      <c r="O21" s="10">
        <v>3991.6638337247991</v>
      </c>
      <c r="P21" s="10">
        <v>2994.1071327746217</v>
      </c>
      <c r="Q21" s="10">
        <v>3309.0288460491793</v>
      </c>
      <c r="R21" s="10">
        <v>4143.0263547507402</v>
      </c>
      <c r="S21" s="10">
        <v>3229.7949722630251</v>
      </c>
      <c r="T21" s="10">
        <v>5651.8355319836701</v>
      </c>
      <c r="U21" s="10">
        <v>0</v>
      </c>
      <c r="V21" s="10">
        <v>1464.3872298760698</v>
      </c>
      <c r="W21" s="10">
        <v>3674.1322443071695</v>
      </c>
      <c r="X21" s="10">
        <v>5127.8009447382983</v>
      </c>
      <c r="Y21" s="10">
        <v>2713.8695132401572</v>
      </c>
      <c r="Z21" s="10">
        <v>1936.983600060755</v>
      </c>
      <c r="AA21" s="10">
        <v>1426.9578000114518</v>
      </c>
      <c r="AB21" s="10">
        <v>2584.9819938413862</v>
      </c>
      <c r="AC21" s="10">
        <v>9295.7506326501516</v>
      </c>
      <c r="AD21" s="10">
        <v>7459.2767605546578</v>
      </c>
      <c r="AE21" s="10">
        <v>7405.408774200203</v>
      </c>
      <c r="AF21" s="10">
        <v>9667.7748830941273</v>
      </c>
    </row>
    <row r="22" spans="1:32" ht="15.75" customHeight="1">
      <c r="A22" s="5">
        <v>20</v>
      </c>
      <c r="B22" s="8" t="s">
        <v>20</v>
      </c>
      <c r="C22" s="10">
        <v>3808.2987323382531</v>
      </c>
      <c r="D22" s="10">
        <v>4286.1820639469506</v>
      </c>
      <c r="E22" s="10">
        <v>5164.0680624344277</v>
      </c>
      <c r="F22" s="10">
        <v>4987.1623814212944</v>
      </c>
      <c r="G22" s="10">
        <v>4913.9567592724134</v>
      </c>
      <c r="H22" s="10">
        <v>3572.7674029275558</v>
      </c>
      <c r="I22" s="10">
        <v>6344.7464844537963</v>
      </c>
      <c r="J22" s="10">
        <v>3380.8945714711999</v>
      </c>
      <c r="K22" s="10">
        <v>2125.6383213486106</v>
      </c>
      <c r="L22" s="10">
        <v>3749.5535336691883</v>
      </c>
      <c r="M22" s="10">
        <v>3240.6515525514378</v>
      </c>
      <c r="N22" s="10">
        <v>2661.7082768867713</v>
      </c>
      <c r="O22" s="10">
        <v>2789.9203622528935</v>
      </c>
      <c r="P22" s="10">
        <v>2737.5332884744985</v>
      </c>
      <c r="Q22" s="10">
        <v>4122.6992870165086</v>
      </c>
      <c r="R22" s="10">
        <v>4393.9180874827807</v>
      </c>
      <c r="S22" s="10">
        <v>1777.9071580698912</v>
      </c>
      <c r="T22" s="10">
        <v>4194.0283357046983</v>
      </c>
      <c r="U22" s="10">
        <v>1464.3872298760698</v>
      </c>
      <c r="V22" s="10">
        <v>0</v>
      </c>
      <c r="W22" s="10">
        <v>2230.5746574102732</v>
      </c>
      <c r="X22" s="10">
        <v>3672.279925950741</v>
      </c>
      <c r="Y22" s="10">
        <v>1392.2549825177807</v>
      </c>
      <c r="Z22" s="10">
        <v>1307.1176239350286</v>
      </c>
      <c r="AA22" s="10">
        <v>2251.2632853054802</v>
      </c>
      <c r="AB22" s="10">
        <v>3705.4306527402728</v>
      </c>
      <c r="AC22" s="10">
        <v>8086.2041369773933</v>
      </c>
      <c r="AD22" s="10">
        <v>6289.271747653137</v>
      </c>
      <c r="AE22" s="10">
        <v>6133.9320627017978</v>
      </c>
      <c r="AF22" s="10">
        <v>8377.9989444002094</v>
      </c>
    </row>
    <row r="23" spans="1:32" ht="15.75" customHeight="1">
      <c r="A23" s="5">
        <v>21</v>
      </c>
      <c r="B23" s="8" t="s">
        <v>21</v>
      </c>
      <c r="C23" s="10">
        <v>2177.1697867323383</v>
      </c>
      <c r="D23" s="10">
        <v>2707.0198676836835</v>
      </c>
      <c r="E23" s="10">
        <v>3427.6078927856438</v>
      </c>
      <c r="F23" s="10">
        <v>3453.1893114089667</v>
      </c>
      <c r="G23" s="10">
        <v>3825.5997998117614</v>
      </c>
      <c r="H23" s="10">
        <v>2644.9636615555523</v>
      </c>
      <c r="I23" s="10">
        <v>4776.6057713774644</v>
      </c>
      <c r="J23" s="10">
        <v>1996.6825625231031</v>
      </c>
      <c r="K23" s="10">
        <v>1743.7270265177408</v>
      </c>
      <c r="L23" s="10">
        <v>1887.2992832845284</v>
      </c>
      <c r="M23" s="10">
        <v>1492.9873819079992</v>
      </c>
      <c r="N23" s="10">
        <v>964.64665055752232</v>
      </c>
      <c r="O23" s="10">
        <v>1416.9914296778275</v>
      </c>
      <c r="P23" s="10">
        <v>3293.8363842768049</v>
      </c>
      <c r="Q23" s="10">
        <v>5589.6618035096881</v>
      </c>
      <c r="R23" s="10">
        <v>5164.7360255151871</v>
      </c>
      <c r="S23" s="10">
        <v>900.95133366401842</v>
      </c>
      <c r="T23" s="10">
        <v>2201.9609444878552</v>
      </c>
      <c r="U23" s="10">
        <v>3674.1322443071695</v>
      </c>
      <c r="V23" s="10">
        <v>2230.5746574102732</v>
      </c>
      <c r="W23" s="10">
        <v>0</v>
      </c>
      <c r="X23" s="10">
        <v>1463.0467783931679</v>
      </c>
      <c r="Y23" s="10">
        <v>1112.4393423032593</v>
      </c>
      <c r="Z23" s="10">
        <v>2361.8170360083791</v>
      </c>
      <c r="AA23" s="10">
        <v>4050.0145130115593</v>
      </c>
      <c r="AB23" s="10">
        <v>5521.3625816677513</v>
      </c>
      <c r="AC23" s="10">
        <v>6853.6849129411312</v>
      </c>
      <c r="AD23" s="10">
        <v>5267.3753330814625</v>
      </c>
      <c r="AE23" s="10">
        <v>4836.7434987191755</v>
      </c>
      <c r="AF23" s="10">
        <v>6915.9586903647232</v>
      </c>
    </row>
    <row r="24" spans="1:32" ht="15.75" customHeight="1">
      <c r="A24" s="5">
        <v>22</v>
      </c>
      <c r="B24" s="8" t="s">
        <v>22</v>
      </c>
      <c r="C24" s="10">
        <v>1614.5589249173454</v>
      </c>
      <c r="D24" s="10">
        <v>2022.4543334190328</v>
      </c>
      <c r="E24" s="10">
        <v>2421.1247058386066</v>
      </c>
      <c r="F24" s="10">
        <v>2660.0765930636799</v>
      </c>
      <c r="G24" s="10">
        <v>3393.7954438077782</v>
      </c>
      <c r="H24" s="10">
        <v>2635.1387062508156</v>
      </c>
      <c r="I24" s="10">
        <v>3808.5272795706524</v>
      </c>
      <c r="J24" s="10">
        <v>1822.8192266200952</v>
      </c>
      <c r="K24" s="10">
        <v>2534.9142508824234</v>
      </c>
      <c r="L24" s="10">
        <v>1121.788347925092</v>
      </c>
      <c r="M24" s="10">
        <v>1196.1693557359554</v>
      </c>
      <c r="N24" s="10">
        <v>1313.1439770983793</v>
      </c>
      <c r="O24" s="10">
        <v>2129.1557346026248</v>
      </c>
      <c r="P24" s="10">
        <v>4478.2183090554963</v>
      </c>
      <c r="Q24" s="10">
        <v>6925.4928006609443</v>
      </c>
      <c r="R24" s="10">
        <v>6284.8982447006792</v>
      </c>
      <c r="S24" s="10">
        <v>2048.8845636534506</v>
      </c>
      <c r="T24" s="10">
        <v>1075.8363269639901</v>
      </c>
      <c r="U24" s="10">
        <v>5127.8009447382983</v>
      </c>
      <c r="V24" s="10">
        <v>3672.279925950741</v>
      </c>
      <c r="W24" s="10">
        <v>1463.0467783931679</v>
      </c>
      <c r="X24" s="10">
        <v>0</v>
      </c>
      <c r="Y24" s="10">
        <v>2544.6015088193881</v>
      </c>
      <c r="Z24" s="10">
        <v>3768.2529943926102</v>
      </c>
      <c r="AA24" s="10">
        <v>5485.9391398770704</v>
      </c>
      <c r="AB24" s="10">
        <v>6942.2865183197036</v>
      </c>
      <c r="AC24" s="10">
        <v>6048.2947039562387</v>
      </c>
      <c r="AD24" s="10">
        <v>4721.6648383644015</v>
      </c>
      <c r="AE24" s="10">
        <v>4101.3472891642095</v>
      </c>
      <c r="AF24" s="10">
        <v>5932.592557687929</v>
      </c>
    </row>
    <row r="25" spans="1:32" ht="15.75" customHeight="1">
      <c r="A25" s="5">
        <v>23</v>
      </c>
      <c r="B25" s="8" t="s">
        <v>23</v>
      </c>
      <c r="C25" s="10">
        <v>3189.8812126571643</v>
      </c>
      <c r="D25" s="10">
        <v>3717.1973882733369</v>
      </c>
      <c r="E25" s="10">
        <v>4494.5211165959108</v>
      </c>
      <c r="F25" s="10">
        <v>4463.902260444248</v>
      </c>
      <c r="G25" s="10">
        <v>4689.3453160259387</v>
      </c>
      <c r="H25" s="10">
        <v>3399.5630133965933</v>
      </c>
      <c r="I25" s="10">
        <v>5812.6480297523085</v>
      </c>
      <c r="J25" s="10">
        <v>2907.4115315217186</v>
      </c>
      <c r="K25" s="10">
        <v>2129.8075537464933</v>
      </c>
      <c r="L25" s="10">
        <v>2963.411098677107</v>
      </c>
      <c r="M25" s="10">
        <v>2519.7621842845515</v>
      </c>
      <c r="N25" s="10">
        <v>1929.5198407997671</v>
      </c>
      <c r="O25" s="10">
        <v>1414.3651373114096</v>
      </c>
      <c r="P25" s="10">
        <v>2332.6679741124226</v>
      </c>
      <c r="Q25" s="10">
        <v>4494.4150059028161</v>
      </c>
      <c r="R25" s="10">
        <v>4204.7941822200655</v>
      </c>
      <c r="S25" s="10">
        <v>1300.7662815091337</v>
      </c>
      <c r="T25" s="10">
        <v>3308.5182556392733</v>
      </c>
      <c r="U25" s="10">
        <v>2713.8695132401572</v>
      </c>
      <c r="V25" s="10">
        <v>1392.2549825177807</v>
      </c>
      <c r="W25" s="10">
        <v>1112.4393423032593</v>
      </c>
      <c r="X25" s="10">
        <v>2544.6015088193881</v>
      </c>
      <c r="Y25" s="10">
        <v>0</v>
      </c>
      <c r="Z25" s="10">
        <v>1251.1936483648833</v>
      </c>
      <c r="AA25" s="10">
        <v>2943.521130345533</v>
      </c>
      <c r="AB25" s="10">
        <v>4410.1914285614212</v>
      </c>
      <c r="AC25" s="10">
        <v>7806.5117399168194</v>
      </c>
      <c r="AD25" s="10">
        <v>6133.1027033541795</v>
      </c>
      <c r="AE25" s="10">
        <v>5791.8946810959342</v>
      </c>
      <c r="AF25" s="10">
        <v>7936.8806555134088</v>
      </c>
    </row>
    <row r="26" spans="1:32" ht="15.75" customHeight="1">
      <c r="A26" s="5">
        <v>24</v>
      </c>
      <c r="B26" s="8" t="s">
        <v>24</v>
      </c>
      <c r="C26" s="10">
        <v>4408.6373991653218</v>
      </c>
      <c r="D26" s="10">
        <v>4930.2437607018046</v>
      </c>
      <c r="E26" s="10">
        <v>5731.4026731473641</v>
      </c>
      <c r="F26" s="10">
        <v>5672.1422039347399</v>
      </c>
      <c r="G26" s="10">
        <v>5806.1933506010291</v>
      </c>
      <c r="H26" s="10">
        <v>4478.0504625062513</v>
      </c>
      <c r="I26" s="10">
        <v>7029.773119394883</v>
      </c>
      <c r="J26" s="10">
        <v>4084.5145643544847</v>
      </c>
      <c r="K26" s="10">
        <v>3083.4379742601109</v>
      </c>
      <c r="L26" s="10">
        <v>4207.7597272897146</v>
      </c>
      <c r="M26" s="10">
        <v>3750.6976149837828</v>
      </c>
      <c r="N26" s="10">
        <v>3152.425713111852</v>
      </c>
      <c r="O26" s="10">
        <v>2165.5418173642333</v>
      </c>
      <c r="P26" s="10">
        <v>1434.5780507638829</v>
      </c>
      <c r="Q26" s="10">
        <v>3255.2551840230217</v>
      </c>
      <c r="R26" s="10">
        <v>3176.0011549443898</v>
      </c>
      <c r="S26" s="10">
        <v>2409.5942027513438</v>
      </c>
      <c r="T26" s="10">
        <v>4559.6990417495626</v>
      </c>
      <c r="U26" s="10">
        <v>1936.983600060755</v>
      </c>
      <c r="V26" s="10">
        <v>1307.1176239350286</v>
      </c>
      <c r="W26" s="10">
        <v>2361.8170360083791</v>
      </c>
      <c r="X26" s="10">
        <v>3768.2529943926102</v>
      </c>
      <c r="Y26" s="10">
        <v>1251.1936483648833</v>
      </c>
      <c r="Z26" s="10">
        <v>0</v>
      </c>
      <c r="AA26" s="10">
        <v>1735.1383493516446</v>
      </c>
      <c r="AB26" s="10">
        <v>3174.1515202087589</v>
      </c>
      <c r="AC26" s="10">
        <v>8960.9049468630292</v>
      </c>
      <c r="AD26" s="10">
        <v>7234.224727424109</v>
      </c>
      <c r="AE26" s="10">
        <v>6958.0208250946762</v>
      </c>
      <c r="AF26" s="10">
        <v>9139.311959502571</v>
      </c>
    </row>
    <row r="27" spans="1:32" ht="15.75" customHeight="1">
      <c r="A27" s="5">
        <v>25</v>
      </c>
      <c r="B27" s="8" t="s">
        <v>25</v>
      </c>
      <c r="C27" s="10">
        <v>5965.8566968711903</v>
      </c>
      <c r="D27" s="10">
        <v>6467.8309860315012</v>
      </c>
      <c r="E27" s="10">
        <v>7315.9960823066649</v>
      </c>
      <c r="F27" s="10">
        <v>7189.6535311736907</v>
      </c>
      <c r="G27" s="10">
        <v>7164.2012008031061</v>
      </c>
      <c r="H27" s="10">
        <v>5822.0082383601266</v>
      </c>
      <c r="I27" s="10">
        <v>8552.775722589111</v>
      </c>
      <c r="J27" s="10">
        <v>5578.6149339341755</v>
      </c>
      <c r="K27" s="10">
        <v>4374.7429981040459</v>
      </c>
      <c r="L27" s="10">
        <v>5829.2525293448525</v>
      </c>
      <c r="M27" s="10">
        <v>5343.8624163114537</v>
      </c>
      <c r="N27" s="10">
        <v>4743.2422510170663</v>
      </c>
      <c r="O27" s="10">
        <v>3850.155632910376</v>
      </c>
      <c r="P27" s="10">
        <v>2035.0733788090392</v>
      </c>
      <c r="Q27" s="10">
        <v>1931.649703508197</v>
      </c>
      <c r="R27" s="10">
        <v>2765.3706207754985</v>
      </c>
      <c r="S27" s="10">
        <v>3909.8289322261867</v>
      </c>
      <c r="T27" s="10">
        <v>6219.2548313293137</v>
      </c>
      <c r="U27" s="10">
        <v>1426.9578000114518</v>
      </c>
      <c r="V27" s="10">
        <v>2251.2632853054802</v>
      </c>
      <c r="W27" s="10">
        <v>4050.0145130115593</v>
      </c>
      <c r="X27" s="10">
        <v>5485.9391398770704</v>
      </c>
      <c r="Y27" s="10">
        <v>2943.521130345533</v>
      </c>
      <c r="Z27" s="10">
        <v>1735.1383493516446</v>
      </c>
      <c r="AA27" s="10">
        <v>0</v>
      </c>
      <c r="AB27" s="10">
        <v>1486.9617649104171</v>
      </c>
      <c r="AC27" s="10">
        <v>10337.121788937566</v>
      </c>
      <c r="AD27" s="10">
        <v>8538.9068360708261</v>
      </c>
      <c r="AE27" s="10">
        <v>8378.1667267622524</v>
      </c>
      <c r="AF27" s="10">
        <v>10613.1717481329</v>
      </c>
    </row>
    <row r="28" spans="1:32" ht="15.75" customHeight="1">
      <c r="A28" s="5">
        <v>26</v>
      </c>
      <c r="B28" s="8" t="s">
        <v>26</v>
      </c>
      <c r="C28" s="10">
        <v>7451.8051509203742</v>
      </c>
      <c r="D28" s="10">
        <v>7951.9233295856538</v>
      </c>
      <c r="E28" s="10">
        <v>8802.6629411033955</v>
      </c>
      <c r="F28" s="10">
        <v>8670.7360147180607</v>
      </c>
      <c r="G28" s="10">
        <v>8614.0258183638798</v>
      </c>
      <c r="H28" s="10">
        <v>7275.5990020460531</v>
      </c>
      <c r="I28" s="10">
        <v>10033.131119754844</v>
      </c>
      <c r="J28" s="10">
        <v>7059.5254955387973</v>
      </c>
      <c r="K28" s="10">
        <v>5829.7171977628905</v>
      </c>
      <c r="L28" s="10">
        <v>7315.2717981334599</v>
      </c>
      <c r="M28" s="10">
        <v>6830.7746979697285</v>
      </c>
      <c r="N28" s="10">
        <v>6230.0530959691787</v>
      </c>
      <c r="O28" s="10">
        <v>5189.7156922119239</v>
      </c>
      <c r="P28" s="10">
        <v>3005.8540281233218</v>
      </c>
      <c r="Q28" s="10">
        <v>1113.1877431025564</v>
      </c>
      <c r="R28" s="10">
        <v>2744.1854154221196</v>
      </c>
      <c r="S28" s="10">
        <v>5395.1855139577474</v>
      </c>
      <c r="T28" s="10">
        <v>7700.8994863810231</v>
      </c>
      <c r="U28" s="10">
        <v>2584.9819938413862</v>
      </c>
      <c r="V28" s="10">
        <v>3705.4306527402728</v>
      </c>
      <c r="W28" s="10">
        <v>5521.3625816677513</v>
      </c>
      <c r="X28" s="10">
        <v>6942.2865183197036</v>
      </c>
      <c r="Y28" s="10">
        <v>4410.1914285614212</v>
      </c>
      <c r="Z28" s="10">
        <v>3174.1515202087589</v>
      </c>
      <c r="AA28" s="10">
        <v>1486.9617649104171</v>
      </c>
      <c r="AB28" s="10">
        <v>0</v>
      </c>
      <c r="AC28" s="10">
        <v>11781.8500336201</v>
      </c>
      <c r="AD28" s="10">
        <v>9967.8171116686444</v>
      </c>
      <c r="AE28" s="10">
        <v>9839.0966644200344</v>
      </c>
      <c r="AF28" s="10">
        <v>12082.483472659229</v>
      </c>
    </row>
    <row r="29" spans="1:32" ht="15.75" customHeight="1">
      <c r="A29" s="5">
        <v>27</v>
      </c>
      <c r="B29" s="8" t="s">
        <v>27</v>
      </c>
      <c r="C29" s="10">
        <v>4682.3281199845942</v>
      </c>
      <c r="D29" s="10">
        <v>4158.0452477591207</v>
      </c>
      <c r="E29" s="10">
        <v>3637.6688930350788</v>
      </c>
      <c r="F29" s="10">
        <v>3427.8344574438534</v>
      </c>
      <c r="G29" s="10">
        <v>3173.9554669140007</v>
      </c>
      <c r="H29" s="10">
        <v>4517.2018721101767</v>
      </c>
      <c r="I29" s="10">
        <v>2292.422315931045</v>
      </c>
      <c r="J29" s="10">
        <v>4899.4991388753042</v>
      </c>
      <c r="K29" s="10">
        <v>5963.2342939562068</v>
      </c>
      <c r="L29" s="10">
        <v>5053.3146414972571</v>
      </c>
      <c r="M29" s="10">
        <v>5364.4653228564903</v>
      </c>
      <c r="N29" s="10">
        <v>5906.6739684403783</v>
      </c>
      <c r="O29" s="10">
        <v>8075.0427267515406</v>
      </c>
      <c r="P29" s="10">
        <v>10123.261889534198</v>
      </c>
      <c r="Q29" s="10">
        <v>12166.142663438772</v>
      </c>
      <c r="R29" s="10">
        <v>12000.50647741214</v>
      </c>
      <c r="S29" s="10">
        <v>6552.3942286090578</v>
      </c>
      <c r="T29" s="10">
        <v>4973.0507844807798</v>
      </c>
      <c r="U29" s="10">
        <v>9295.7506326501516</v>
      </c>
      <c r="V29" s="10">
        <v>8086.2041369773933</v>
      </c>
      <c r="W29" s="10">
        <v>6853.6849129411312</v>
      </c>
      <c r="X29" s="10">
        <v>6048.2947039562387</v>
      </c>
      <c r="Y29" s="10">
        <v>7806.5117399168194</v>
      </c>
      <c r="Z29" s="10">
        <v>8960.9049468630292</v>
      </c>
      <c r="AA29" s="10">
        <v>10337.121788937566</v>
      </c>
      <c r="AB29" s="10">
        <v>11781.8500336201</v>
      </c>
      <c r="AC29" s="10">
        <v>0</v>
      </c>
      <c r="AD29" s="10">
        <v>1854.2050434203486</v>
      </c>
      <c r="AE29" s="10">
        <v>2018.0717004702499</v>
      </c>
      <c r="AF29" s="10">
        <v>989.27048676221864</v>
      </c>
    </row>
    <row r="30" spans="1:32" ht="15.75" customHeight="1">
      <c r="A30" s="5">
        <v>28</v>
      </c>
      <c r="B30" s="8" t="s">
        <v>28</v>
      </c>
      <c r="C30" s="10">
        <v>3178.6658542668683</v>
      </c>
      <c r="D30" s="10">
        <v>2704.65335249288</v>
      </c>
      <c r="E30" s="10">
        <v>2533.5381811457005</v>
      </c>
      <c r="F30" s="10">
        <v>2100.3307344844525</v>
      </c>
      <c r="G30" s="10">
        <v>1446.5159840681742</v>
      </c>
      <c r="H30" s="10">
        <v>2756.2610781534208</v>
      </c>
      <c r="I30" s="10">
        <v>1717.8578445624796</v>
      </c>
      <c r="J30" s="10">
        <v>3271.0228705912796</v>
      </c>
      <c r="K30" s="10">
        <v>4182.011541942793</v>
      </c>
      <c r="L30" s="10">
        <v>3626.896977482194</v>
      </c>
      <c r="M30" s="10">
        <v>3825.5450444910707</v>
      </c>
      <c r="N30" s="10">
        <v>4302.9128511173094</v>
      </c>
      <c r="O30" s="10">
        <v>6585.6578841490182</v>
      </c>
      <c r="P30" s="10">
        <v>8465.5058338147883</v>
      </c>
      <c r="Q30" s="10">
        <v>10396.09983221016</v>
      </c>
      <c r="R30" s="10">
        <v>10337.016415094928</v>
      </c>
      <c r="S30" s="10">
        <v>4846.259906058448</v>
      </c>
      <c r="T30" s="10">
        <v>3697.1039376133485</v>
      </c>
      <c r="U30" s="10">
        <v>7459.2767605546578</v>
      </c>
      <c r="V30" s="10">
        <v>6289.271747653137</v>
      </c>
      <c r="W30" s="10">
        <v>5267.3753330814625</v>
      </c>
      <c r="X30" s="10">
        <v>4721.6648383644015</v>
      </c>
      <c r="Y30" s="10">
        <v>6133.1027033541795</v>
      </c>
      <c r="Z30" s="10">
        <v>7234.224727424109</v>
      </c>
      <c r="AA30" s="10">
        <v>8538.9068360708261</v>
      </c>
      <c r="AB30" s="10">
        <v>9967.8171116686444</v>
      </c>
      <c r="AC30" s="10">
        <v>1854.2050434203486</v>
      </c>
      <c r="AD30" s="10">
        <v>0</v>
      </c>
      <c r="AE30" s="10">
        <v>862.65259953125712</v>
      </c>
      <c r="AF30" s="10">
        <v>2459.1341307858911</v>
      </c>
    </row>
    <row r="31" spans="1:32" ht="15.75" customHeight="1">
      <c r="A31" s="5">
        <v>29</v>
      </c>
      <c r="B31" s="8" t="s">
        <v>29</v>
      </c>
      <c r="C31" s="10">
        <v>2669.8465210513477</v>
      </c>
      <c r="D31" s="10">
        <v>2150.8425851783331</v>
      </c>
      <c r="E31" s="10">
        <v>1771.995338326132</v>
      </c>
      <c r="F31" s="10">
        <v>1443.2657897186568</v>
      </c>
      <c r="G31" s="10">
        <v>1258.2082920494845</v>
      </c>
      <c r="H31" s="10">
        <v>2567.4263239267671</v>
      </c>
      <c r="I31" s="10">
        <v>873.11950066495581</v>
      </c>
      <c r="J31" s="10">
        <v>2884.5404335110047</v>
      </c>
      <c r="K31" s="10">
        <v>4009.7147509559386</v>
      </c>
      <c r="L31" s="10">
        <v>3061.080155106697</v>
      </c>
      <c r="M31" s="10">
        <v>3349.7544333297669</v>
      </c>
      <c r="N31" s="10">
        <v>3888.603115711589</v>
      </c>
      <c r="O31" s="10">
        <v>6077.8349357943853</v>
      </c>
      <c r="P31" s="10">
        <v>8105.6839540286219</v>
      </c>
      <c r="Q31" s="10">
        <v>10179.914359664826</v>
      </c>
      <c r="R31" s="10">
        <v>9982.8856900428273</v>
      </c>
      <c r="S31" s="10">
        <v>4548.4855433963703</v>
      </c>
      <c r="T31" s="10">
        <v>3039.0987168196984</v>
      </c>
      <c r="U31" s="10">
        <v>7405.408774200203</v>
      </c>
      <c r="V31" s="10">
        <v>6133.9320627017978</v>
      </c>
      <c r="W31" s="10">
        <v>4836.7434987191755</v>
      </c>
      <c r="X31" s="10">
        <v>4101.3472891642095</v>
      </c>
      <c r="Y31" s="10">
        <v>5791.8946810959342</v>
      </c>
      <c r="Z31" s="10">
        <v>6958.0208250946762</v>
      </c>
      <c r="AA31" s="10">
        <v>8378.1667267622524</v>
      </c>
      <c r="AB31" s="10">
        <v>9839.0966644200344</v>
      </c>
      <c r="AC31" s="10">
        <v>2018.0717004702499</v>
      </c>
      <c r="AD31" s="10">
        <v>862.65259953125712</v>
      </c>
      <c r="AE31" s="10">
        <v>0</v>
      </c>
      <c r="AF31" s="10">
        <v>2264.474872819967</v>
      </c>
    </row>
    <row r="32" spans="1:32" ht="15.75" customHeight="1">
      <c r="A32" s="5">
        <v>30</v>
      </c>
      <c r="B32" s="8" t="s">
        <v>30</v>
      </c>
      <c r="C32" s="10">
        <v>4749.7509502477014</v>
      </c>
      <c r="D32" s="10">
        <v>4220.49248714855</v>
      </c>
      <c r="E32" s="10">
        <v>3528.7293192181451</v>
      </c>
      <c r="F32" s="10">
        <v>3473.0643129961663</v>
      </c>
      <c r="G32" s="10">
        <v>3521.0522939870675</v>
      </c>
      <c r="H32" s="10">
        <v>4825.4111905988511</v>
      </c>
      <c r="I32" s="10">
        <v>2144.6501615893185</v>
      </c>
      <c r="J32" s="10">
        <v>5057.8998084046098</v>
      </c>
      <c r="K32" s="10">
        <v>6259.7110499232804</v>
      </c>
      <c r="L32" s="10">
        <v>5046.2830011168271</v>
      </c>
      <c r="M32" s="10">
        <v>5429.1605526386811</v>
      </c>
      <c r="N32" s="10">
        <v>6008.3504892924284</v>
      </c>
      <c r="O32" s="10">
        <v>8031.3023514525521</v>
      </c>
      <c r="P32" s="10">
        <v>10209.77541578712</v>
      </c>
      <c r="Q32" s="10">
        <v>12383.219709639396</v>
      </c>
      <c r="R32" s="10">
        <v>12079.063407140093</v>
      </c>
      <c r="S32" s="10">
        <v>6740.6860885953774</v>
      </c>
      <c r="T32" s="10">
        <v>4868.5417077787743</v>
      </c>
      <c r="U32" s="10">
        <v>9667.7748830941273</v>
      </c>
      <c r="V32" s="10">
        <v>8377.9989444002094</v>
      </c>
      <c r="W32" s="10">
        <v>6915.9586903647232</v>
      </c>
      <c r="X32" s="10">
        <v>5932.592557687929</v>
      </c>
      <c r="Y32" s="10">
        <v>7936.8806555134088</v>
      </c>
      <c r="Z32" s="10">
        <v>9139.311959502571</v>
      </c>
      <c r="AA32" s="10">
        <v>10613.1717481329</v>
      </c>
      <c r="AB32" s="10">
        <v>12082.483472659229</v>
      </c>
      <c r="AC32" s="10">
        <v>989.27048676221864</v>
      </c>
      <c r="AD32" s="10">
        <v>2459.1341307858911</v>
      </c>
      <c r="AE32" s="10">
        <v>2264.474872819967</v>
      </c>
      <c r="AF32" s="10">
        <v>0</v>
      </c>
    </row>
    <row r="33" spans="3:33" ht="15.75" customHeight="1">
      <c r="C33" s="13">
        <f>MAX(C3:C32)</f>
        <v>7663.0362007322237</v>
      </c>
      <c r="D33" s="13">
        <f t="shared" ref="D33:AE33" si="0">MAX(D3:D32)</f>
        <v>8182.9473850578161</v>
      </c>
      <c r="E33" s="13">
        <f t="shared" si="0"/>
        <v>8985.7653906279138</v>
      </c>
      <c r="F33" s="13">
        <f t="shared" si="0"/>
        <v>8922.4516309434166</v>
      </c>
      <c r="G33" s="13">
        <f t="shared" si="0"/>
        <v>8994.6900560186568</v>
      </c>
      <c r="H33" s="13">
        <f t="shared" si="0"/>
        <v>7652.7542006490103</v>
      </c>
      <c r="I33" s="13">
        <f t="shared" si="0"/>
        <v>10282.354097000834</v>
      </c>
      <c r="J33" s="13">
        <f t="shared" si="0"/>
        <v>7325.3390592150854</v>
      </c>
      <c r="K33" s="13">
        <f t="shared" si="0"/>
        <v>6259.7110499232804</v>
      </c>
      <c r="L33" s="13">
        <f t="shared" si="0"/>
        <v>7457.7850470408994</v>
      </c>
      <c r="M33" s="13">
        <f t="shared" si="0"/>
        <v>7005.7318027723732</v>
      </c>
      <c r="N33" s="13">
        <f t="shared" si="0"/>
        <v>6407.6751259248886</v>
      </c>
      <c r="O33" s="13">
        <f t="shared" si="0"/>
        <v>8075.0427267515406</v>
      </c>
      <c r="P33" s="13">
        <f t="shared" si="0"/>
        <v>10209.77541578712</v>
      </c>
      <c r="Q33" s="13">
        <f t="shared" si="0"/>
        <v>12383.219709639396</v>
      </c>
      <c r="R33" s="13">
        <f t="shared" si="0"/>
        <v>12079.063407140093</v>
      </c>
      <c r="S33" s="13">
        <f t="shared" si="0"/>
        <v>6740.6860885953774</v>
      </c>
      <c r="T33" s="13">
        <f t="shared" si="0"/>
        <v>7790.8406140808493</v>
      </c>
      <c r="U33" s="13">
        <f t="shared" si="0"/>
        <v>9667.7748830941273</v>
      </c>
      <c r="V33" s="13">
        <f t="shared" si="0"/>
        <v>8377.9989444002094</v>
      </c>
      <c r="W33" s="13">
        <f t="shared" si="0"/>
        <v>6915.9586903647232</v>
      </c>
      <c r="X33" s="13">
        <f t="shared" si="0"/>
        <v>6942.2865183197036</v>
      </c>
      <c r="Y33" s="13">
        <f t="shared" si="0"/>
        <v>7936.8806555134088</v>
      </c>
      <c r="Z33" s="13">
        <f t="shared" si="0"/>
        <v>9139.311959502571</v>
      </c>
      <c r="AA33" s="13">
        <f t="shared" si="0"/>
        <v>10613.1717481329</v>
      </c>
      <c r="AB33" s="13">
        <f t="shared" si="0"/>
        <v>12082.483472659229</v>
      </c>
      <c r="AC33" s="13">
        <f t="shared" si="0"/>
        <v>12166.142663438772</v>
      </c>
      <c r="AD33" s="13">
        <f t="shared" si="0"/>
        <v>10396.09983221016</v>
      </c>
      <c r="AE33" s="13">
        <f t="shared" si="0"/>
        <v>10179.914359664826</v>
      </c>
      <c r="AF33" s="13">
        <f>MAX(AF3:AF32)</f>
        <v>12383.219709639396</v>
      </c>
      <c r="AG33" s="13">
        <f>MAX(C33:AF33)</f>
        <v>12383.219709639396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33"/>
  <sheetViews>
    <sheetView tabSelected="1" zoomScale="89" zoomScaleNormal="100" workbookViewId="0">
      <selection activeCell="P14" sqref="P14"/>
    </sheetView>
  </sheetViews>
  <sheetFormatPr baseColWidth="10" defaultColWidth="12.6640625" defaultRowHeight="15.75" customHeight="1"/>
  <cols>
    <col min="4" max="4" width="16.1640625" customWidth="1"/>
  </cols>
  <sheetData>
    <row r="1" spans="1:5" ht="15.75" customHeight="1">
      <c r="A1" s="11"/>
      <c r="B1" s="11" t="s">
        <v>69</v>
      </c>
      <c r="C1" s="11" t="s">
        <v>72</v>
      </c>
      <c r="D1" s="11" t="s">
        <v>70</v>
      </c>
      <c r="E1" s="11"/>
    </row>
    <row r="2" spans="1:5" ht="15.75" customHeight="1">
      <c r="A2" s="12" t="s">
        <v>1</v>
      </c>
      <c r="B2" s="11">
        <v>0</v>
      </c>
      <c r="C2" s="11">
        <v>0</v>
      </c>
      <c r="D2" s="11">
        <v>0</v>
      </c>
      <c r="E2" s="11"/>
    </row>
    <row r="3" spans="1:5" ht="15.75" customHeight="1">
      <c r="A3" s="12" t="s">
        <v>2</v>
      </c>
      <c r="B3" s="11">
        <v>0</v>
      </c>
      <c r="C3" s="11">
        <v>0</v>
      </c>
      <c r="D3" s="11">
        <v>0</v>
      </c>
      <c r="E3" s="11"/>
    </row>
    <row r="4" spans="1:5" ht="15.75" customHeight="1">
      <c r="A4" s="12" t="s">
        <v>3</v>
      </c>
      <c r="B4" s="11">
        <v>0</v>
      </c>
      <c r="C4" s="11">
        <v>0</v>
      </c>
      <c r="D4" s="11">
        <v>0</v>
      </c>
      <c r="E4" s="11"/>
    </row>
    <row r="5" spans="1:5" ht="15.75" customHeight="1">
      <c r="A5" s="12" t="s">
        <v>4</v>
      </c>
      <c r="B5" s="11">
        <f>1608+1654</f>
        <v>3262</v>
      </c>
      <c r="C5">
        <f>1892+1946</f>
        <v>3838</v>
      </c>
      <c r="D5" s="11">
        <v>277</v>
      </c>
      <c r="E5" s="11" t="s">
        <v>32</v>
      </c>
    </row>
    <row r="6" spans="1:5" ht="15.75" customHeight="1">
      <c r="A6" s="12" t="s">
        <v>5</v>
      </c>
      <c r="B6" s="11">
        <v>3012</v>
      </c>
      <c r="C6">
        <v>3543</v>
      </c>
      <c r="D6" s="11">
        <v>249</v>
      </c>
      <c r="E6" s="11" t="s">
        <v>33</v>
      </c>
    </row>
    <row r="7" spans="1:5" ht="15.75" customHeight="1">
      <c r="A7" s="12" t="s">
        <v>6</v>
      </c>
      <c r="B7" s="11">
        <v>1358</v>
      </c>
      <c r="C7">
        <v>1598</v>
      </c>
      <c r="D7" s="11">
        <v>109</v>
      </c>
      <c r="E7" s="11" t="s">
        <v>34</v>
      </c>
    </row>
    <row r="8" spans="1:5" ht="15.75" customHeight="1">
      <c r="A8" s="12" t="s">
        <v>7</v>
      </c>
      <c r="B8" s="11">
        <v>0</v>
      </c>
      <c r="C8">
        <v>0</v>
      </c>
      <c r="D8">
        <v>0</v>
      </c>
      <c r="E8" s="11"/>
    </row>
    <row r="9" spans="1:5" ht="15.75" customHeight="1">
      <c r="A9" s="12" t="s">
        <v>8</v>
      </c>
      <c r="B9" s="11">
        <f>988+1344</f>
        <v>2332</v>
      </c>
      <c r="C9">
        <v>2506</v>
      </c>
      <c r="D9">
        <v>210</v>
      </c>
      <c r="E9" s="11" t="s">
        <v>68</v>
      </c>
    </row>
    <row r="10" spans="1:5" ht="15.75" customHeight="1">
      <c r="A10" s="12" t="s">
        <v>9</v>
      </c>
      <c r="B10" s="11">
        <v>0</v>
      </c>
      <c r="C10">
        <v>0</v>
      </c>
      <c r="D10">
        <v>0</v>
      </c>
      <c r="E10" s="11"/>
    </row>
    <row r="11" spans="1:5" ht="15.75" customHeight="1">
      <c r="A11" s="12" t="s">
        <v>10</v>
      </c>
      <c r="B11" s="11">
        <v>981</v>
      </c>
      <c r="C11">
        <v>1154</v>
      </c>
      <c r="D11">
        <v>78</v>
      </c>
      <c r="E11" s="11" t="s">
        <v>36</v>
      </c>
    </row>
    <row r="12" spans="1:5" ht="15.75" customHeight="1">
      <c r="A12" s="12" t="s">
        <v>11</v>
      </c>
      <c r="B12" s="11">
        <v>0</v>
      </c>
      <c r="C12">
        <v>0</v>
      </c>
      <c r="D12">
        <v>0</v>
      </c>
      <c r="E12" s="11"/>
    </row>
    <row r="13" spans="1:5" ht="15.75" customHeight="1">
      <c r="A13" s="12" t="s">
        <v>12</v>
      </c>
      <c r="B13" s="11">
        <v>1165</v>
      </c>
      <c r="C13">
        <v>1370</v>
      </c>
      <c r="D13">
        <v>125</v>
      </c>
      <c r="E13" s="11" t="s">
        <v>37</v>
      </c>
    </row>
    <row r="14" spans="1:5" ht="15.75" customHeight="1">
      <c r="A14" s="12" t="s">
        <v>13</v>
      </c>
      <c r="B14" s="11">
        <v>0</v>
      </c>
      <c r="C14">
        <v>0</v>
      </c>
      <c r="D14">
        <v>0</v>
      </c>
      <c r="E14" s="11"/>
    </row>
    <row r="15" spans="1:5" ht="15.75" customHeight="1">
      <c r="A15" s="12" t="s">
        <v>14</v>
      </c>
      <c r="B15" s="11">
        <v>219</v>
      </c>
      <c r="C15">
        <v>219</v>
      </c>
      <c r="D15">
        <v>25</v>
      </c>
      <c r="E15" s="11" t="s">
        <v>38</v>
      </c>
    </row>
    <row r="16" spans="1:5" ht="15.75" customHeight="1">
      <c r="A16" s="12" t="s">
        <v>15</v>
      </c>
      <c r="B16" s="11">
        <v>0</v>
      </c>
      <c r="C16">
        <v>0</v>
      </c>
      <c r="D16">
        <v>0</v>
      </c>
      <c r="E16" s="11"/>
    </row>
    <row r="17" spans="1:5" ht="15.75" customHeight="1">
      <c r="A17" s="12" t="s">
        <v>16</v>
      </c>
      <c r="B17" s="11">
        <v>0</v>
      </c>
      <c r="C17">
        <v>0</v>
      </c>
      <c r="D17">
        <v>0</v>
      </c>
      <c r="E17" s="11"/>
    </row>
    <row r="18" spans="1:5" ht="15.75" customHeight="1">
      <c r="A18" s="12" t="s">
        <v>17</v>
      </c>
      <c r="B18" s="11">
        <v>0</v>
      </c>
      <c r="C18">
        <v>0</v>
      </c>
      <c r="D18">
        <v>0</v>
      </c>
      <c r="E18" s="11"/>
    </row>
    <row r="19" spans="1:5" ht="15.75" customHeight="1">
      <c r="A19" s="12" t="s">
        <v>18</v>
      </c>
      <c r="B19" s="11">
        <v>1221</v>
      </c>
      <c r="C19">
        <v>1437</v>
      </c>
      <c r="D19">
        <v>104</v>
      </c>
      <c r="E19" s="11" t="s">
        <v>39</v>
      </c>
    </row>
    <row r="20" spans="1:5" ht="15.75" customHeight="1">
      <c r="A20" s="12" t="s">
        <v>19</v>
      </c>
      <c r="B20" s="11">
        <v>88</v>
      </c>
      <c r="C20">
        <v>88</v>
      </c>
      <c r="D20">
        <v>16</v>
      </c>
      <c r="E20" s="11" t="s">
        <v>55</v>
      </c>
    </row>
    <row r="21" spans="1:5" ht="15.75" customHeight="1">
      <c r="A21" s="12" t="s">
        <v>20</v>
      </c>
      <c r="B21" s="11">
        <v>0</v>
      </c>
      <c r="C21">
        <v>0</v>
      </c>
      <c r="D21">
        <v>0</v>
      </c>
      <c r="E21" s="11"/>
    </row>
    <row r="22" spans="1:5" ht="15.75" customHeight="1">
      <c r="A22" s="12" t="s">
        <v>21</v>
      </c>
      <c r="B22" s="11">
        <v>866</v>
      </c>
      <c r="C22">
        <v>1019</v>
      </c>
      <c r="D22">
        <v>105</v>
      </c>
      <c r="E22" s="11" t="s">
        <v>40</v>
      </c>
    </row>
    <row r="23" spans="1:5" ht="15.75" customHeight="1">
      <c r="A23" s="12" t="s">
        <v>22</v>
      </c>
      <c r="B23" s="11">
        <v>0</v>
      </c>
      <c r="C23">
        <v>0</v>
      </c>
      <c r="D23">
        <v>0</v>
      </c>
      <c r="E23" s="11"/>
    </row>
    <row r="24" spans="1:5" ht="15.75" customHeight="1">
      <c r="A24" s="12" t="s">
        <v>23</v>
      </c>
      <c r="B24" s="11">
        <v>0</v>
      </c>
      <c r="C24">
        <v>0</v>
      </c>
      <c r="D24">
        <v>0</v>
      </c>
      <c r="E24" s="11"/>
    </row>
    <row r="25" spans="1:5" ht="15.75" customHeight="1">
      <c r="A25" s="12" t="s">
        <v>24</v>
      </c>
      <c r="B25" s="11">
        <v>104</v>
      </c>
      <c r="C25">
        <v>104</v>
      </c>
      <c r="D25">
        <v>15</v>
      </c>
      <c r="E25" s="11" t="s">
        <v>56</v>
      </c>
    </row>
    <row r="26" spans="1:5" ht="15.75" customHeight="1">
      <c r="A26" s="12" t="s">
        <v>25</v>
      </c>
      <c r="B26" s="11">
        <v>87</v>
      </c>
      <c r="C26">
        <v>87</v>
      </c>
      <c r="D26">
        <v>19</v>
      </c>
      <c r="E26" s="11" t="s">
        <v>57</v>
      </c>
    </row>
    <row r="27" spans="1:5" ht="15.75" customHeight="1">
      <c r="A27" s="12" t="s">
        <v>26</v>
      </c>
      <c r="B27" s="11">
        <v>0</v>
      </c>
      <c r="C27">
        <v>0</v>
      </c>
      <c r="D27">
        <v>0</v>
      </c>
      <c r="E27" s="11"/>
    </row>
    <row r="28" spans="1:5" ht="15.75" customHeight="1">
      <c r="A28" s="12" t="s">
        <v>27</v>
      </c>
      <c r="B28" s="11">
        <v>0</v>
      </c>
      <c r="C28">
        <v>0</v>
      </c>
      <c r="D28">
        <v>0</v>
      </c>
      <c r="E28" s="11"/>
    </row>
    <row r="29" spans="1:5" ht="15.75" customHeight="1">
      <c r="A29" s="12" t="s">
        <v>28</v>
      </c>
      <c r="B29" s="11">
        <v>1258</v>
      </c>
      <c r="C29">
        <v>1480</v>
      </c>
      <c r="D29">
        <v>105</v>
      </c>
      <c r="E29" s="11" t="s">
        <v>41</v>
      </c>
    </row>
    <row r="30" spans="1:5" ht="15.75" customHeight="1">
      <c r="A30" s="12" t="s">
        <v>29</v>
      </c>
      <c r="B30" s="11">
        <v>1680</v>
      </c>
      <c r="C30">
        <v>1680</v>
      </c>
      <c r="D30">
        <v>125</v>
      </c>
      <c r="E30" s="11" t="s">
        <v>66</v>
      </c>
    </row>
    <row r="31" spans="1:5" ht="15.75" customHeight="1">
      <c r="A31" s="12" t="s">
        <v>30</v>
      </c>
      <c r="B31" s="11">
        <v>309</v>
      </c>
      <c r="C31">
        <v>309</v>
      </c>
      <c r="D31">
        <v>49</v>
      </c>
      <c r="E31" s="11" t="s">
        <v>42</v>
      </c>
    </row>
    <row r="33" spans="2:2" ht="15.75" customHeight="1">
      <c r="B33" s="11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6B86-3AD9-4052-A360-616E2580A314}">
  <dimension ref="A1:E74"/>
  <sheetViews>
    <sheetView workbookViewId="0">
      <selection activeCell="B12" sqref="B12"/>
    </sheetView>
  </sheetViews>
  <sheetFormatPr baseColWidth="10" defaultColWidth="8.83203125" defaultRowHeight="13"/>
  <sheetData>
    <row r="1" spans="1:5" ht="16">
      <c r="A1" s="14" t="s">
        <v>31</v>
      </c>
      <c r="B1" s="14" t="s">
        <v>63</v>
      </c>
      <c r="D1" s="15" t="s">
        <v>64</v>
      </c>
      <c r="E1" s="15" t="s">
        <v>65</v>
      </c>
    </row>
    <row r="2" spans="1:5" ht="15">
      <c r="A2" s="14" t="s">
        <v>36</v>
      </c>
      <c r="B2" s="14">
        <v>1154</v>
      </c>
      <c r="C2">
        <f>IF(B2&gt;1000,ROUND(B2*0.85,0),B2)</f>
        <v>981</v>
      </c>
      <c r="D2">
        <v>9</v>
      </c>
      <c r="E2">
        <v>78</v>
      </c>
    </row>
    <row r="3" spans="1:5" ht="15">
      <c r="A3" s="14" t="s">
        <v>37</v>
      </c>
      <c r="B3" s="14">
        <v>1370</v>
      </c>
      <c r="C3">
        <f t="shared" ref="C3:C17" si="0">IF(B3&gt;1000,ROUND(B3*0.85,0),B3)</f>
        <v>1165</v>
      </c>
      <c r="D3">
        <v>10</v>
      </c>
      <c r="E3">
        <v>125</v>
      </c>
    </row>
    <row r="4" spans="1:5" ht="15">
      <c r="A4" s="14" t="s">
        <v>39</v>
      </c>
      <c r="B4" s="14">
        <v>1437</v>
      </c>
      <c r="C4">
        <f t="shared" si="0"/>
        <v>1221</v>
      </c>
      <c r="D4">
        <v>11</v>
      </c>
      <c r="E4">
        <v>104</v>
      </c>
    </row>
    <row r="5" spans="1:5" ht="15">
      <c r="A5" s="14" t="s">
        <v>40</v>
      </c>
      <c r="B5" s="14">
        <v>1019</v>
      </c>
      <c r="C5">
        <f t="shared" si="0"/>
        <v>866</v>
      </c>
      <c r="D5">
        <v>8.5</v>
      </c>
      <c r="E5">
        <v>105</v>
      </c>
    </row>
    <row r="6" spans="1:5" ht="15">
      <c r="A6" s="14" t="s">
        <v>59</v>
      </c>
      <c r="B6" s="14">
        <v>1530</v>
      </c>
      <c r="C6">
        <f t="shared" si="0"/>
        <v>1301</v>
      </c>
      <c r="D6">
        <v>13</v>
      </c>
      <c r="E6">
        <v>112</v>
      </c>
    </row>
    <row r="7" spans="1:5" ht="15">
      <c r="A7" s="14" t="s">
        <v>42</v>
      </c>
      <c r="B7" s="14">
        <v>309</v>
      </c>
      <c r="C7">
        <f t="shared" si="0"/>
        <v>309</v>
      </c>
      <c r="D7">
        <v>6</v>
      </c>
      <c r="E7">
        <v>49</v>
      </c>
    </row>
    <row r="8" spans="1:5" ht="15">
      <c r="A8" s="14" t="s">
        <v>55</v>
      </c>
      <c r="B8" s="14">
        <v>88</v>
      </c>
      <c r="C8">
        <f t="shared" si="0"/>
        <v>88</v>
      </c>
      <c r="D8">
        <v>3.6</v>
      </c>
      <c r="E8">
        <v>16</v>
      </c>
    </row>
    <row r="9" spans="1:5" ht="15">
      <c r="A9" s="14" t="s">
        <v>56</v>
      </c>
      <c r="B9" s="14">
        <v>104</v>
      </c>
      <c r="C9">
        <f t="shared" si="0"/>
        <v>104</v>
      </c>
      <c r="D9">
        <v>4</v>
      </c>
      <c r="E9">
        <v>15</v>
      </c>
    </row>
    <row r="10" spans="1:5" ht="15">
      <c r="A10" s="14" t="s">
        <v>57</v>
      </c>
      <c r="B10" s="14">
        <v>87</v>
      </c>
      <c r="C10">
        <f t="shared" si="0"/>
        <v>87</v>
      </c>
      <c r="D10">
        <v>3</v>
      </c>
      <c r="E10">
        <v>19</v>
      </c>
    </row>
    <row r="11" spans="1:5" ht="15">
      <c r="A11" s="14" t="s">
        <v>38</v>
      </c>
      <c r="B11" s="14">
        <v>219</v>
      </c>
      <c r="C11">
        <f t="shared" si="0"/>
        <v>219</v>
      </c>
      <c r="D11">
        <v>5.5</v>
      </c>
      <c r="E11">
        <v>25</v>
      </c>
    </row>
    <row r="12" spans="1:5" ht="15">
      <c r="A12" s="14" t="s">
        <v>35</v>
      </c>
      <c r="B12" s="14">
        <v>1162</v>
      </c>
      <c r="C12">
        <f t="shared" si="0"/>
        <v>988</v>
      </c>
      <c r="D12">
        <v>10</v>
      </c>
      <c r="E12">
        <v>107</v>
      </c>
    </row>
    <row r="13" spans="1:5" ht="15">
      <c r="A13" s="14" t="s">
        <v>34</v>
      </c>
      <c r="B13" s="14">
        <v>1598</v>
      </c>
      <c r="C13">
        <f t="shared" si="0"/>
        <v>1358</v>
      </c>
      <c r="D13">
        <v>13.5</v>
      </c>
      <c r="E13">
        <v>109</v>
      </c>
    </row>
    <row r="14" spans="1:5" ht="15">
      <c r="A14" s="14" t="s">
        <v>60</v>
      </c>
      <c r="B14" s="14">
        <v>1892</v>
      </c>
      <c r="C14">
        <f t="shared" si="0"/>
        <v>1608</v>
      </c>
      <c r="D14">
        <v>15</v>
      </c>
      <c r="E14">
        <v>133</v>
      </c>
    </row>
    <row r="15" spans="1:5" ht="15">
      <c r="A15" s="14" t="s">
        <v>61</v>
      </c>
      <c r="B15" s="14">
        <v>2013</v>
      </c>
      <c r="C15">
        <f t="shared" si="0"/>
        <v>1711</v>
      </c>
      <c r="D15">
        <v>17</v>
      </c>
      <c r="E15">
        <v>137</v>
      </c>
    </row>
    <row r="16" spans="1:5" ht="15">
      <c r="A16" s="14" t="s">
        <v>41</v>
      </c>
      <c r="B16" s="14">
        <v>1480</v>
      </c>
      <c r="C16">
        <f t="shared" si="0"/>
        <v>1258</v>
      </c>
      <c r="D16">
        <v>12</v>
      </c>
      <c r="E16">
        <v>105</v>
      </c>
    </row>
    <row r="17" spans="1:5" ht="15">
      <c r="A17" s="14" t="s">
        <v>62</v>
      </c>
      <c r="B17" s="14">
        <v>1946</v>
      </c>
      <c r="C17">
        <f t="shared" si="0"/>
        <v>1654</v>
      </c>
      <c r="D17">
        <v>16</v>
      </c>
      <c r="E17">
        <v>144</v>
      </c>
    </row>
    <row r="18" spans="1:5" ht="15">
      <c r="A18" s="14"/>
      <c r="B18" s="14">
        <f>SUM(B2:B17)</f>
        <v>17408</v>
      </c>
      <c r="C18">
        <f>SUM(C2:C17)</f>
        <v>14918</v>
      </c>
      <c r="D18">
        <f>SUM(D2:D17)</f>
        <v>157.1</v>
      </c>
    </row>
    <row r="19" spans="1:5" ht="15">
      <c r="A19" s="14" t="s">
        <v>66</v>
      </c>
      <c r="B19" s="14">
        <v>1680</v>
      </c>
      <c r="C19" s="14">
        <v>1680</v>
      </c>
      <c r="D19">
        <v>14.2</v>
      </c>
      <c r="E19">
        <v>125</v>
      </c>
    </row>
    <row r="20" spans="1:5" ht="15">
      <c r="A20" s="14" t="s">
        <v>67</v>
      </c>
      <c r="B20">
        <f>28*8*6</f>
        <v>1344</v>
      </c>
      <c r="C20">
        <f>28*8*6</f>
        <v>1344</v>
      </c>
      <c r="D20">
        <v>11.5</v>
      </c>
      <c r="E20">
        <v>103</v>
      </c>
    </row>
    <row r="21" spans="1:5" ht="15">
      <c r="A21" s="14"/>
      <c r="C21">
        <f>B18-C18</f>
        <v>2490</v>
      </c>
    </row>
    <row r="22" spans="1:5" ht="15">
      <c r="A22" s="14"/>
    </row>
    <row r="23" spans="1:5" ht="15">
      <c r="A23" s="14"/>
    </row>
    <row r="24" spans="1:5" ht="15">
      <c r="A24" s="14"/>
    </row>
    <row r="25" spans="1:5" ht="15">
      <c r="A25" s="14"/>
    </row>
    <row r="26" spans="1:5" ht="15">
      <c r="A26" s="14"/>
    </row>
    <row r="27" spans="1:5" ht="15">
      <c r="A27" s="14"/>
    </row>
    <row r="28" spans="1:5" ht="15">
      <c r="A28" s="14"/>
    </row>
    <row r="29" spans="1:5" ht="15">
      <c r="A29" s="14"/>
    </row>
    <row r="30" spans="1:5" ht="15">
      <c r="A30" s="14"/>
    </row>
    <row r="31" spans="1:5" ht="15">
      <c r="A31" s="14"/>
    </row>
    <row r="32" spans="1:5" ht="15">
      <c r="A32" s="14"/>
    </row>
    <row r="33" spans="1:1" ht="15">
      <c r="A33" s="14"/>
    </row>
    <row r="34" spans="1:1" ht="15">
      <c r="A34" s="14"/>
    </row>
    <row r="35" spans="1:1" ht="15">
      <c r="A35" s="14"/>
    </row>
    <row r="36" spans="1:1" ht="15">
      <c r="A36" s="14"/>
    </row>
    <row r="37" spans="1:1" ht="15">
      <c r="A37" s="14"/>
    </row>
    <row r="38" spans="1:1" ht="15">
      <c r="A38" s="14"/>
    </row>
    <row r="39" spans="1:1" ht="15">
      <c r="A39" s="14"/>
    </row>
    <row r="40" spans="1:1" ht="15">
      <c r="A40" s="14"/>
    </row>
    <row r="41" spans="1:1" ht="15">
      <c r="A41" s="14"/>
    </row>
    <row r="42" spans="1:1" ht="15">
      <c r="A42" s="14"/>
    </row>
    <row r="43" spans="1:1" ht="15">
      <c r="A43" s="14"/>
    </row>
    <row r="44" spans="1:1" ht="15">
      <c r="A44" s="14"/>
    </row>
    <row r="45" spans="1:1" ht="15">
      <c r="A45" s="14"/>
    </row>
    <row r="46" spans="1:1" ht="15">
      <c r="A46" s="14"/>
    </row>
    <row r="47" spans="1:1" ht="15">
      <c r="A47" s="14"/>
    </row>
    <row r="48" spans="1:1" ht="15">
      <c r="A48" s="14"/>
    </row>
    <row r="49" spans="1:1" ht="15">
      <c r="A49" s="14"/>
    </row>
    <row r="50" spans="1:1" ht="15">
      <c r="A50" s="14"/>
    </row>
    <row r="51" spans="1:1" ht="15">
      <c r="A51" s="14"/>
    </row>
    <row r="52" spans="1:1" ht="15">
      <c r="A52" s="14"/>
    </row>
    <row r="53" spans="1:1" ht="15">
      <c r="A53" s="14"/>
    </row>
    <row r="54" spans="1:1" ht="15">
      <c r="A54" s="14"/>
    </row>
    <row r="55" spans="1:1" ht="15">
      <c r="A55" s="14"/>
    </row>
    <row r="56" spans="1:1" ht="15">
      <c r="A56" s="14"/>
    </row>
    <row r="57" spans="1:1" ht="15">
      <c r="A57" s="14"/>
    </row>
    <row r="58" spans="1:1" ht="15">
      <c r="A58" s="14"/>
    </row>
    <row r="59" spans="1:1" ht="15">
      <c r="A59" s="14"/>
    </row>
    <row r="60" spans="1:1" ht="15">
      <c r="A60" s="14"/>
    </row>
    <row r="61" spans="1:1" ht="15">
      <c r="A61" s="14"/>
    </row>
    <row r="62" spans="1:1" ht="15">
      <c r="A62" s="14"/>
    </row>
    <row r="63" spans="1:1" ht="15">
      <c r="A63" s="14"/>
    </row>
    <row r="64" spans="1:1" ht="15">
      <c r="A64" s="14"/>
    </row>
    <row r="65" spans="1:1" ht="15">
      <c r="A65" s="14"/>
    </row>
    <row r="66" spans="1:1" ht="15">
      <c r="A66" s="14"/>
    </row>
    <row r="67" spans="1:1" ht="15">
      <c r="A67" s="14"/>
    </row>
    <row r="68" spans="1:1" ht="15">
      <c r="A68" s="14"/>
    </row>
    <row r="69" spans="1:1" ht="15">
      <c r="A69" s="14"/>
    </row>
    <row r="70" spans="1:1" ht="15">
      <c r="A70" s="14"/>
    </row>
    <row r="71" spans="1:1" ht="15">
      <c r="A71" s="14"/>
    </row>
    <row r="72" spans="1:1" ht="15">
      <c r="A72" s="14"/>
    </row>
    <row r="73" spans="1:1" ht="15">
      <c r="A73" s="14"/>
    </row>
    <row r="74" spans="1:1" ht="15">
      <c r="A74" s="14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4B9EE-376D-4549-8B2B-E67D07D66C6B}">
  <dimension ref="A1:D31"/>
  <sheetViews>
    <sheetView workbookViewId="0">
      <selection activeCell="O10" sqref="O10"/>
    </sheetView>
  </sheetViews>
  <sheetFormatPr baseColWidth="10" defaultColWidth="8.83203125" defaultRowHeight="13"/>
  <sheetData>
    <row r="1" spans="1:4">
      <c r="B1" s="11" t="s">
        <v>71</v>
      </c>
    </row>
    <row r="2" spans="1:4" ht="15">
      <c r="A2" s="14" t="s">
        <v>66</v>
      </c>
      <c r="B2">
        <v>14.2</v>
      </c>
      <c r="C2" s="14"/>
    </row>
    <row r="3" spans="1:4" ht="15">
      <c r="A3" s="14" t="s">
        <v>67</v>
      </c>
      <c r="B3">
        <v>11.5</v>
      </c>
    </row>
    <row r="4" spans="1:4" ht="16">
      <c r="A4" s="12"/>
      <c r="B4" s="11"/>
      <c r="C4" s="11"/>
      <c r="D4" s="11"/>
    </row>
    <row r="5" spans="1:4" ht="16">
      <c r="A5" s="12"/>
      <c r="B5" s="11"/>
      <c r="C5" s="11"/>
      <c r="D5" s="11"/>
    </row>
    <row r="6" spans="1:4" ht="16">
      <c r="A6" s="12"/>
      <c r="B6" s="11"/>
      <c r="C6" s="11"/>
      <c r="D6" s="11"/>
    </row>
    <row r="7" spans="1:4" ht="16">
      <c r="A7" s="12"/>
      <c r="B7" s="11"/>
      <c r="C7" s="11"/>
      <c r="D7" s="11"/>
    </row>
    <row r="8" spans="1:4" ht="16">
      <c r="A8" s="12"/>
      <c r="B8" s="11"/>
      <c r="C8" s="11"/>
      <c r="D8" s="11"/>
    </row>
    <row r="9" spans="1:4" ht="16">
      <c r="A9" s="12"/>
      <c r="B9" s="11"/>
      <c r="C9" s="11"/>
      <c r="D9" s="11"/>
    </row>
    <row r="10" spans="1:4" ht="16">
      <c r="A10" s="12"/>
      <c r="B10" s="11"/>
      <c r="C10" s="11"/>
      <c r="D10" s="11"/>
    </row>
    <row r="11" spans="1:4" ht="16">
      <c r="A11" s="12"/>
      <c r="B11" s="11"/>
      <c r="C11" s="11"/>
      <c r="D11" s="11"/>
    </row>
    <row r="12" spans="1:4" ht="16">
      <c r="A12" s="12"/>
      <c r="B12" s="11"/>
      <c r="C12" s="11"/>
      <c r="D12" s="11"/>
    </row>
    <row r="13" spans="1:4" ht="16">
      <c r="A13" s="12"/>
      <c r="B13" s="11"/>
      <c r="C13" s="11"/>
      <c r="D13" s="11"/>
    </row>
    <row r="14" spans="1:4" ht="16">
      <c r="A14" s="12"/>
      <c r="B14" s="11"/>
      <c r="C14" s="11"/>
      <c r="D14" s="11"/>
    </row>
    <row r="15" spans="1:4" ht="16">
      <c r="A15" s="12"/>
      <c r="B15" s="11"/>
      <c r="C15" s="11"/>
      <c r="D15" s="11"/>
    </row>
    <row r="16" spans="1:4" ht="16">
      <c r="A16" s="12"/>
      <c r="B16" s="11"/>
      <c r="C16" s="11"/>
      <c r="D16" s="11"/>
    </row>
    <row r="17" spans="1:4" ht="16">
      <c r="A17" s="12"/>
      <c r="B17" s="11"/>
      <c r="C17" s="11"/>
      <c r="D17" s="11"/>
    </row>
    <row r="18" spans="1:4" ht="16">
      <c r="A18" s="12"/>
      <c r="B18" s="11"/>
      <c r="C18" s="11"/>
      <c r="D18" s="11"/>
    </row>
    <row r="19" spans="1:4" ht="16">
      <c r="A19" s="12"/>
      <c r="B19" s="11"/>
      <c r="C19" s="11"/>
      <c r="D19" s="11"/>
    </row>
    <row r="20" spans="1:4" ht="16">
      <c r="A20" s="12"/>
      <c r="B20" s="11"/>
      <c r="C20" s="11"/>
      <c r="D20" s="11"/>
    </row>
    <row r="21" spans="1:4" ht="16">
      <c r="A21" s="12"/>
      <c r="B21" s="11"/>
      <c r="C21" s="11"/>
      <c r="D21" s="11"/>
    </row>
    <row r="22" spans="1:4" ht="16">
      <c r="A22" s="12"/>
      <c r="B22" s="11"/>
      <c r="C22" s="11"/>
      <c r="D22" s="11"/>
    </row>
    <row r="23" spans="1:4" ht="16">
      <c r="A23" s="12"/>
      <c r="B23" s="11"/>
      <c r="C23" s="11"/>
      <c r="D23" s="11"/>
    </row>
    <row r="24" spans="1:4" ht="16">
      <c r="A24" s="12"/>
      <c r="B24" s="11"/>
      <c r="C24" s="11"/>
      <c r="D24" s="11"/>
    </row>
    <row r="25" spans="1:4" ht="16">
      <c r="A25" s="12"/>
      <c r="B25" s="11"/>
      <c r="C25" s="11"/>
      <c r="D25" s="11"/>
    </row>
    <row r="26" spans="1:4" ht="16">
      <c r="A26" s="12"/>
      <c r="B26" s="11"/>
      <c r="C26" s="11"/>
      <c r="D26" s="11"/>
    </row>
    <row r="27" spans="1:4" ht="16">
      <c r="A27" s="12"/>
      <c r="B27" s="11"/>
      <c r="C27" s="11"/>
      <c r="D27" s="11"/>
    </row>
    <row r="28" spans="1:4" ht="16">
      <c r="A28" s="12"/>
      <c r="B28" s="11"/>
      <c r="C28" s="11"/>
      <c r="D28" s="11"/>
    </row>
    <row r="29" spans="1:4" ht="16">
      <c r="A29" s="12"/>
      <c r="B29" s="11"/>
      <c r="C29" s="11"/>
      <c r="D29" s="11"/>
    </row>
    <row r="30" spans="1:4" ht="16">
      <c r="A30" s="12"/>
      <c r="B30" s="11"/>
      <c r="C30" s="11"/>
      <c r="D30" s="11"/>
    </row>
    <row r="31" spans="1:4" ht="16">
      <c r="A31" s="12"/>
      <c r="B31" s="11"/>
      <c r="C31" s="11"/>
      <c r="D31" s="11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32"/>
  <sheetViews>
    <sheetView workbookViewId="0">
      <selection activeCell="D12" sqref="D12"/>
    </sheetView>
  </sheetViews>
  <sheetFormatPr baseColWidth="10" defaultColWidth="12.6640625" defaultRowHeight="15.75" customHeight="1"/>
  <sheetData>
    <row r="1" spans="1:4" ht="15.75" customHeight="1">
      <c r="A1" s="11" t="s">
        <v>43</v>
      </c>
      <c r="B1" s="11" t="s">
        <v>58</v>
      </c>
    </row>
    <row r="2" spans="1:4" ht="15.75" customHeight="1">
      <c r="A2" s="12" t="s">
        <v>1</v>
      </c>
      <c r="B2" s="11">
        <v>355</v>
      </c>
      <c r="C2">
        <v>371</v>
      </c>
      <c r="D2">
        <f>VALUE(C2)</f>
        <v>371</v>
      </c>
    </row>
    <row r="3" spans="1:4" ht="15.75" customHeight="1">
      <c r="A3" s="12" t="s">
        <v>2</v>
      </c>
      <c r="B3" s="11">
        <v>410</v>
      </c>
      <c r="C3">
        <v>429</v>
      </c>
      <c r="D3">
        <f t="shared" ref="D3:D31" si="0">VALUE(C3)</f>
        <v>429</v>
      </c>
    </row>
    <row r="4" spans="1:4" ht="15.75" customHeight="1">
      <c r="A4" s="12" t="s">
        <v>3</v>
      </c>
      <c r="B4" s="11">
        <v>811</v>
      </c>
      <c r="C4">
        <v>848</v>
      </c>
      <c r="D4">
        <f t="shared" si="0"/>
        <v>848</v>
      </c>
    </row>
    <row r="5" spans="1:4" ht="15.75" customHeight="1">
      <c r="A5" s="12" t="s">
        <v>4</v>
      </c>
      <c r="B5" s="11">
        <v>880</v>
      </c>
      <c r="C5">
        <v>920</v>
      </c>
      <c r="D5">
        <f t="shared" si="0"/>
        <v>920</v>
      </c>
    </row>
    <row r="6" spans="1:4" ht="15.75" customHeight="1">
      <c r="A6" s="12" t="s">
        <v>5</v>
      </c>
      <c r="B6" s="11">
        <v>1392</v>
      </c>
      <c r="C6">
        <v>1455</v>
      </c>
      <c r="D6">
        <f t="shared" si="0"/>
        <v>1455</v>
      </c>
    </row>
    <row r="7" spans="1:4" ht="15.75" customHeight="1">
      <c r="A7" s="12" t="s">
        <v>6</v>
      </c>
      <c r="B7" s="11">
        <v>839</v>
      </c>
      <c r="C7">
        <v>877</v>
      </c>
      <c r="D7">
        <f t="shared" si="0"/>
        <v>877</v>
      </c>
    </row>
    <row r="8" spans="1:4" ht="15.75" customHeight="1">
      <c r="A8" s="12" t="s">
        <v>7</v>
      </c>
      <c r="B8" s="11">
        <v>892</v>
      </c>
      <c r="C8">
        <v>933</v>
      </c>
      <c r="D8">
        <f t="shared" si="0"/>
        <v>933</v>
      </c>
    </row>
    <row r="9" spans="1:4" ht="15.75" customHeight="1">
      <c r="A9" s="12" t="s">
        <v>8</v>
      </c>
      <c r="B9" s="11">
        <v>413</v>
      </c>
      <c r="C9">
        <v>432</v>
      </c>
      <c r="D9">
        <f t="shared" si="0"/>
        <v>432</v>
      </c>
    </row>
    <row r="10" spans="1:4" ht="15.75" customHeight="1">
      <c r="A10" s="12" t="s">
        <v>9</v>
      </c>
      <c r="B10" s="11">
        <v>675</v>
      </c>
      <c r="C10">
        <v>706</v>
      </c>
      <c r="D10">
        <f t="shared" si="0"/>
        <v>706</v>
      </c>
    </row>
    <row r="11" spans="1:4" ht="15.75" customHeight="1">
      <c r="A11" s="12" t="s">
        <v>10</v>
      </c>
      <c r="B11" s="11">
        <v>902</v>
      </c>
      <c r="C11">
        <v>943</v>
      </c>
      <c r="D11">
        <f t="shared" si="0"/>
        <v>943</v>
      </c>
    </row>
    <row r="12" spans="1:4" ht="15.75" customHeight="1">
      <c r="A12" s="12" t="s">
        <v>11</v>
      </c>
      <c r="B12" s="11">
        <v>321</v>
      </c>
      <c r="C12">
        <v>336</v>
      </c>
      <c r="D12">
        <f t="shared" si="0"/>
        <v>336</v>
      </c>
    </row>
    <row r="13" spans="1:4" ht="15.75" customHeight="1">
      <c r="A13" s="12" t="s">
        <v>12</v>
      </c>
      <c r="B13" s="11">
        <v>589</v>
      </c>
      <c r="C13">
        <v>616</v>
      </c>
      <c r="D13">
        <f t="shared" si="0"/>
        <v>616</v>
      </c>
    </row>
    <row r="14" spans="1:4" ht="15.75" customHeight="1">
      <c r="A14" s="12" t="s">
        <v>13</v>
      </c>
      <c r="B14" s="11">
        <v>169</v>
      </c>
      <c r="C14">
        <v>177</v>
      </c>
      <c r="D14">
        <f t="shared" si="0"/>
        <v>177</v>
      </c>
    </row>
    <row r="15" spans="1:4" ht="15.75" customHeight="1">
      <c r="A15" s="12" t="s">
        <v>14</v>
      </c>
      <c r="B15" s="11">
        <v>156</v>
      </c>
      <c r="C15">
        <v>163</v>
      </c>
      <c r="D15">
        <f t="shared" si="0"/>
        <v>163</v>
      </c>
    </row>
    <row r="16" spans="1:4" ht="15.75" customHeight="1">
      <c r="A16" s="12" t="s">
        <v>15</v>
      </c>
      <c r="B16" s="11">
        <v>172</v>
      </c>
      <c r="C16">
        <v>180</v>
      </c>
      <c r="D16">
        <f t="shared" si="0"/>
        <v>180</v>
      </c>
    </row>
    <row r="17" spans="1:4" ht="15.75" customHeight="1">
      <c r="A17" s="12" t="s">
        <v>16</v>
      </c>
      <c r="B17" s="11">
        <v>159</v>
      </c>
      <c r="C17">
        <v>166</v>
      </c>
      <c r="D17">
        <f t="shared" si="0"/>
        <v>166</v>
      </c>
    </row>
    <row r="18" spans="1:4" ht="15.75" customHeight="1">
      <c r="A18" s="12" t="s">
        <v>17</v>
      </c>
      <c r="B18" s="11">
        <v>639</v>
      </c>
      <c r="C18">
        <v>668</v>
      </c>
      <c r="D18">
        <f t="shared" si="0"/>
        <v>668</v>
      </c>
    </row>
    <row r="19" spans="1:4" ht="15.75" customHeight="1">
      <c r="A19" s="12" t="s">
        <v>18</v>
      </c>
      <c r="B19" s="11">
        <v>963</v>
      </c>
      <c r="C19">
        <v>1007</v>
      </c>
      <c r="D19">
        <f t="shared" si="0"/>
        <v>1007</v>
      </c>
    </row>
    <row r="20" spans="1:4" ht="15.75" customHeight="1">
      <c r="A20" s="12" t="s">
        <v>19</v>
      </c>
      <c r="B20" s="11">
        <v>105</v>
      </c>
      <c r="C20">
        <v>110</v>
      </c>
      <c r="D20">
        <f t="shared" si="0"/>
        <v>110</v>
      </c>
    </row>
    <row r="21" spans="1:4" ht="15.75" customHeight="1">
      <c r="A21" s="12" t="s">
        <v>20</v>
      </c>
      <c r="B21" s="11">
        <v>237</v>
      </c>
      <c r="C21">
        <v>248</v>
      </c>
      <c r="D21">
        <f t="shared" si="0"/>
        <v>248</v>
      </c>
    </row>
    <row r="22" spans="1:4" ht="15.75" customHeight="1">
      <c r="A22" s="12" t="s">
        <v>21</v>
      </c>
      <c r="B22" s="11">
        <v>707</v>
      </c>
      <c r="C22">
        <v>739</v>
      </c>
      <c r="D22">
        <f t="shared" si="0"/>
        <v>739</v>
      </c>
    </row>
    <row r="23" spans="1:4" ht="15.75" customHeight="1">
      <c r="A23" s="12" t="s">
        <v>22</v>
      </c>
      <c r="B23" s="11">
        <v>631</v>
      </c>
      <c r="C23">
        <v>660</v>
      </c>
      <c r="D23">
        <f t="shared" si="0"/>
        <v>660</v>
      </c>
    </row>
    <row r="24" spans="1:4" ht="15.75" customHeight="1">
      <c r="A24" s="12" t="s">
        <v>23</v>
      </c>
      <c r="B24" s="11">
        <v>423</v>
      </c>
      <c r="C24">
        <v>442</v>
      </c>
      <c r="D24">
        <f t="shared" si="0"/>
        <v>442</v>
      </c>
    </row>
    <row r="25" spans="1:4" ht="15.75" customHeight="1">
      <c r="A25" s="12" t="s">
        <v>24</v>
      </c>
      <c r="B25" s="11">
        <v>191</v>
      </c>
      <c r="C25">
        <v>200</v>
      </c>
      <c r="D25">
        <f t="shared" si="0"/>
        <v>200</v>
      </c>
    </row>
    <row r="26" spans="1:4" ht="15.75" customHeight="1">
      <c r="A26" s="12" t="s">
        <v>25</v>
      </c>
      <c r="B26" s="11">
        <v>205</v>
      </c>
      <c r="C26">
        <v>214</v>
      </c>
      <c r="D26">
        <f t="shared" si="0"/>
        <v>214</v>
      </c>
    </row>
    <row r="27" spans="1:4" ht="15.75" customHeight="1">
      <c r="A27" s="12" t="s">
        <v>26</v>
      </c>
      <c r="B27" s="11">
        <v>114</v>
      </c>
      <c r="C27">
        <v>119</v>
      </c>
      <c r="D27">
        <f t="shared" si="0"/>
        <v>119</v>
      </c>
    </row>
    <row r="28" spans="1:4" ht="15.75" customHeight="1">
      <c r="A28" s="12" t="s">
        <v>27</v>
      </c>
      <c r="B28" s="11">
        <v>408</v>
      </c>
      <c r="C28">
        <v>427</v>
      </c>
      <c r="D28">
        <f t="shared" si="0"/>
        <v>427</v>
      </c>
    </row>
    <row r="29" spans="1:4" ht="15.75" customHeight="1">
      <c r="A29" s="12" t="s">
        <v>28</v>
      </c>
      <c r="B29" s="11">
        <v>1565</v>
      </c>
      <c r="C29">
        <v>1636</v>
      </c>
      <c r="D29">
        <f t="shared" si="0"/>
        <v>1636</v>
      </c>
    </row>
    <row r="30" spans="1:4" ht="15.75" customHeight="1">
      <c r="A30" s="12" t="s">
        <v>29</v>
      </c>
      <c r="B30" s="11">
        <v>1045</v>
      </c>
      <c r="C30">
        <v>1093</v>
      </c>
      <c r="D30">
        <f t="shared" si="0"/>
        <v>1093</v>
      </c>
    </row>
    <row r="31" spans="1:4" ht="15.75" customHeight="1">
      <c r="A31" s="12" t="s">
        <v>30</v>
      </c>
      <c r="B31" s="11">
        <v>282</v>
      </c>
      <c r="C31">
        <v>295</v>
      </c>
      <c r="D31">
        <f t="shared" si="0"/>
        <v>295</v>
      </c>
    </row>
    <row r="32" spans="1:4" ht="15.75" customHeight="1">
      <c r="A32" s="11"/>
      <c r="B32" s="11">
        <f>SUM(B2:B31)</f>
        <v>16650</v>
      </c>
      <c r="C32" s="11">
        <f>SUM(C2:C31)</f>
        <v>17410</v>
      </c>
      <c r="D32">
        <f>SUM(D2:D31)</f>
        <v>17410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4"/>
  <sheetViews>
    <sheetView workbookViewId="0"/>
  </sheetViews>
  <sheetFormatPr baseColWidth="10" defaultColWidth="12.6640625" defaultRowHeight="15.75" customHeight="1"/>
  <cols>
    <col min="1" max="1" width="26.6640625" customWidth="1"/>
  </cols>
  <sheetData>
    <row r="1" spans="1:3" ht="15.75" customHeight="1">
      <c r="A1" s="2" t="s">
        <v>44</v>
      </c>
      <c r="B1" s="2" t="s">
        <v>45</v>
      </c>
      <c r="C1" s="2" t="s">
        <v>46</v>
      </c>
    </row>
    <row r="2" spans="1:3" ht="15.75" customHeight="1">
      <c r="A2" s="2" t="s">
        <v>47</v>
      </c>
      <c r="B2" s="2"/>
      <c r="C2" s="2" t="s">
        <v>48</v>
      </c>
    </row>
    <row r="3" spans="1:3" ht="15.75" customHeight="1">
      <c r="A3" s="2" t="s">
        <v>49</v>
      </c>
      <c r="B3" s="2" t="s">
        <v>50</v>
      </c>
      <c r="C3" s="3" t="s">
        <v>51</v>
      </c>
    </row>
    <row r="4" spans="1:3" ht="15.75" customHeight="1">
      <c r="A4" s="2" t="s">
        <v>52</v>
      </c>
      <c r="B4" s="2" t="s">
        <v>53</v>
      </c>
      <c r="C4" s="4" t="s">
        <v>54</v>
      </c>
    </row>
  </sheetData>
  <phoneticPr fontId="6" type="noConversion"/>
  <hyperlinks>
    <hyperlink ref="C3" r:id="rId1" xr:uid="{00000000-0004-0000-0500-000000000000}"/>
    <hyperlink ref="C4" r:id="rId2" xr:uid="{00000000-0004-0000-05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里的名字</vt:lpstr>
      <vt:lpstr>距離</vt:lpstr>
      <vt:lpstr>各里學校資訊</vt:lpstr>
      <vt:lpstr>各校真正人數</vt:lpstr>
      <vt:lpstr>新學校成本</vt:lpstr>
      <vt:lpstr>各里學生人數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 Ting Hsu</cp:lastModifiedBy>
  <dcterms:created xsi:type="dcterms:W3CDTF">2024-05-30T04:58:58Z</dcterms:created>
  <dcterms:modified xsi:type="dcterms:W3CDTF">2024-05-30T05:36:00Z</dcterms:modified>
</cp:coreProperties>
</file>