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CPa results\"/>
    </mc:Choice>
  </mc:AlternateContent>
  <xr:revisionPtr revIDLastSave="0" documentId="13_ncr:1_{0EF523C9-A159-4C99-8DB9-D8AE981BFC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Apredict" sheetId="1" r:id="rId1"/>
    <sheet name="DeepJIT" sheetId="2" r:id="rId2"/>
    <sheet name="CodeBERT4JI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2" l="1"/>
  <c r="J7" i="3"/>
  <c r="J17" i="1"/>
  <c r="J15" i="1"/>
  <c r="J13" i="1"/>
  <c r="J9" i="1"/>
  <c r="J7" i="1"/>
  <c r="J5" i="1"/>
  <c r="J17" i="2"/>
  <c r="J15" i="2"/>
  <c r="M15" i="2" s="1"/>
  <c r="J13" i="2"/>
  <c r="J9" i="2"/>
  <c r="M9" i="2" s="1"/>
  <c r="J7" i="2"/>
  <c r="J5" i="2"/>
  <c r="G17" i="1"/>
  <c r="G15" i="1"/>
  <c r="G13" i="1"/>
  <c r="G9" i="1"/>
  <c r="G7" i="1"/>
  <c r="G5" i="1"/>
  <c r="G17" i="2"/>
  <c r="G15" i="2"/>
  <c r="G13" i="2"/>
  <c r="G9" i="2"/>
  <c r="G7" i="2"/>
  <c r="G5" i="2"/>
  <c r="J17" i="3"/>
  <c r="P17" i="3" s="1"/>
  <c r="J15" i="3"/>
  <c r="J13" i="3"/>
  <c r="J9" i="3"/>
  <c r="J5" i="3"/>
  <c r="G17" i="3"/>
  <c r="G15" i="3"/>
  <c r="G13" i="3"/>
  <c r="M13" i="3" s="1"/>
  <c r="R17" i="3"/>
  <c r="Q17" i="3"/>
  <c r="O17" i="3"/>
  <c r="N17" i="3"/>
  <c r="M17" i="3"/>
  <c r="R15" i="3"/>
  <c r="Q15" i="3"/>
  <c r="P15" i="3"/>
  <c r="O15" i="3"/>
  <c r="N15" i="3"/>
  <c r="M15" i="3"/>
  <c r="R13" i="3"/>
  <c r="Q13" i="3"/>
  <c r="P13" i="3"/>
  <c r="O13" i="3"/>
  <c r="N13" i="3"/>
  <c r="R9" i="3"/>
  <c r="Q9" i="3"/>
  <c r="P9" i="3"/>
  <c r="O9" i="3"/>
  <c r="N9" i="3"/>
  <c r="M9" i="3"/>
  <c r="R7" i="3"/>
  <c r="Q7" i="3"/>
  <c r="O7" i="3"/>
  <c r="N7" i="3"/>
  <c r="R5" i="3"/>
  <c r="Q5" i="3"/>
  <c r="P5" i="3"/>
  <c r="O5" i="3"/>
  <c r="N5" i="3"/>
  <c r="M5" i="3"/>
  <c r="R17" i="2"/>
  <c r="Q17" i="2"/>
  <c r="P17" i="2"/>
  <c r="O17" i="2"/>
  <c r="N17" i="2"/>
  <c r="M17" i="2"/>
  <c r="R15" i="2"/>
  <c r="Q15" i="2"/>
  <c r="O15" i="2"/>
  <c r="N15" i="2"/>
  <c r="R13" i="2"/>
  <c r="Q13" i="2"/>
  <c r="P13" i="2"/>
  <c r="O13" i="2"/>
  <c r="N13" i="2"/>
  <c r="M13" i="2"/>
  <c r="R9" i="2"/>
  <c r="Q9" i="2"/>
  <c r="P9" i="2"/>
  <c r="O9" i="2"/>
  <c r="N9" i="2"/>
  <c r="R7" i="2"/>
  <c r="Q7" i="2"/>
  <c r="P7" i="2"/>
  <c r="O7" i="2"/>
  <c r="N7" i="2"/>
  <c r="M7" i="2"/>
  <c r="R5" i="2"/>
  <c r="Q5" i="2"/>
  <c r="P5" i="2"/>
  <c r="O5" i="2"/>
  <c r="M5" i="2"/>
  <c r="R17" i="1"/>
  <c r="Q17" i="1"/>
  <c r="P17" i="1"/>
  <c r="O17" i="1"/>
  <c r="N17" i="1"/>
  <c r="M17" i="1"/>
  <c r="R15" i="1"/>
  <c r="Q15" i="1"/>
  <c r="P15" i="1"/>
  <c r="O15" i="1"/>
  <c r="N15" i="1"/>
  <c r="M15" i="1"/>
  <c r="R13" i="1"/>
  <c r="Q13" i="1"/>
  <c r="P13" i="1"/>
  <c r="O13" i="1"/>
  <c r="N13" i="1"/>
  <c r="M13" i="1"/>
  <c r="M9" i="1"/>
  <c r="M7" i="1"/>
  <c r="M5" i="1"/>
  <c r="P9" i="1"/>
  <c r="P7" i="1"/>
  <c r="P5" i="1"/>
  <c r="R9" i="1"/>
  <c r="R7" i="1"/>
  <c r="R5" i="1"/>
  <c r="Q9" i="1"/>
  <c r="Q7" i="1"/>
  <c r="Q5" i="1"/>
  <c r="G9" i="3"/>
  <c r="G7" i="3"/>
  <c r="G5" i="3"/>
  <c r="M7" i="3" l="1"/>
  <c r="P7" i="3"/>
  <c r="P15" i="2"/>
  <c r="O9" i="1" l="1"/>
  <c r="N9" i="1"/>
  <c r="O7" i="1"/>
  <c r="N7" i="1"/>
  <c r="O5" i="1"/>
  <c r="N5" i="1"/>
</calcChain>
</file>

<file path=xl/sharedStrings.xml><?xml version="1.0" encoding="utf-8"?>
<sst xmlns="http://schemas.openxmlformats.org/spreadsheetml/2006/main" count="108" uniqueCount="33">
  <si>
    <t>Correct predictions made by Lapredict</t>
  </si>
  <si>
    <t>Predictions with prob. &gt; alpha</t>
  </si>
  <si>
    <t>Alpha</t>
  </si>
  <si>
    <t>Data subset</t>
  </si>
  <si>
    <t>Total Rows</t>
  </si>
  <si>
    <t>Tot. Correct Predictions</t>
  </si>
  <si>
    <t>Tot. Correct Clean Predictions</t>
  </si>
  <si>
    <t>Tot. Correct Fault-prone Predictions</t>
  </si>
  <si>
    <t>Nr. flagged predictions</t>
  </si>
  <si>
    <t>Nr. flagged Clean</t>
  </si>
  <si>
    <t>Nr. flagged Fault-prone</t>
  </si>
  <si>
    <t>Nr. correctly flagged predictions</t>
  </si>
  <si>
    <t>Nr. correctly flagged Clean</t>
  </si>
  <si>
    <t>Nr. correctly flagged Fault-prone</t>
  </si>
  <si>
    <t>Precision</t>
  </si>
  <si>
    <t>Precision-clean</t>
  </si>
  <si>
    <t>Precision-Fault-prone</t>
  </si>
  <si>
    <t>Recall</t>
  </si>
  <si>
    <t>Recall-clean</t>
  </si>
  <si>
    <t>Recall Fault-prone</t>
  </si>
  <si>
    <t xml:space="preserve">OPENSTACK </t>
  </si>
  <si>
    <t>0.95</t>
  </si>
  <si>
    <t>Test avg</t>
  </si>
  <si>
    <t>0.9</t>
  </si>
  <si>
    <t>Test AVG</t>
  </si>
  <si>
    <t>0.85</t>
  </si>
  <si>
    <t xml:space="preserve">QT </t>
  </si>
  <si>
    <t>LApredict with Openstack makes 3707 correct predictions; 3506 clean and 201 fault-prone</t>
  </si>
  <si>
    <t>LApredict with QT makes 4088 correct predictions; 4063 clean and 25 fault-prone</t>
  </si>
  <si>
    <t>DeepJIT with Openstack makes 777 correct predictions; 639 clean and 138 fault-prone</t>
  </si>
  <si>
    <t>DeepJIT with QT makes 1851 correct predictions; 1727 clean and 124 fault-prone</t>
  </si>
  <si>
    <t>CodeBERT4JIT with openstack makes 1144 correct predictions, where 1111 are clean and 33 fault prone</t>
  </si>
  <si>
    <t>CodeBERT4JIT with QT makes 2355 correct predictions; 2326  clean, 29 fault-prone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</si>
</sst>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scheme val="minor"/>
    </font>
    <font>
      <sz val="11"/>
      <color theme="9"/>
      <name val="Aptos Narrow"/>
      <family val="2"/>
      <scheme val="minor"/>
    </font>
    <font>
      <b/>
      <sz val="11"/>
      <name val="Calibri"/>
      <family val="2"/>
    </font>
    <font>
      <b/>
      <sz val="11"/>
      <color theme="9"/>
      <name val="Calibri"/>
      <family val="2"/>
    </font>
    <font>
      <sz val="11"/>
      <color theme="8" tint="0.39997558519241921"/>
      <name val="Aptos Narrow"/>
      <family val="2"/>
      <scheme val="minor"/>
    </font>
    <font>
      <sz val="11"/>
      <name val="Arial"/>
      <family val="2"/>
    </font>
    <font>
      <sz val="11"/>
      <color rgb="FF7030A0"/>
      <name val="Aptos Narrow"/>
      <family val="2"/>
      <scheme val="minor"/>
    </font>
    <font>
      <sz val="11"/>
      <color theme="8" tint="-0.24997711111789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2" fontId="4" fillId="0" borderId="0" xfId="0" applyNumberFormat="1" applyFont="1"/>
    <xf numFmtId="2" fontId="0" fillId="0" borderId="0" xfId="0" applyNumberFormat="1"/>
    <xf numFmtId="0" fontId="5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4" borderId="2" xfId="0" applyFont="1" applyFill="1" applyBorder="1" applyAlignment="1">
      <alignment horizontal="right" vertical="top"/>
    </xf>
    <xf numFmtId="0" fontId="2" fillId="4" borderId="3" xfId="0" applyFont="1" applyFill="1" applyBorder="1" applyAlignment="1">
      <alignment horizontal="right" vertical="top"/>
    </xf>
    <xf numFmtId="2" fontId="4" fillId="0" borderId="0" xfId="0" applyNumberFormat="1" applyFont="1" applyAlignment="1">
      <alignment horizontal="right"/>
    </xf>
    <xf numFmtId="1" fontId="0" fillId="0" borderId="0" xfId="0" applyNumberFormat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nlyoffice.com/jsaProject" Target="jsaProject.bin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topLeftCell="E1" zoomScale="110" workbookViewId="0">
      <selection activeCell="U8" sqref="U8"/>
    </sheetView>
  </sheetViews>
  <sheetFormatPr defaultRowHeight="14.4" x14ac:dyDescent="0.3"/>
  <cols>
    <col min="3" max="3" width="8.88671875" customWidth="1"/>
    <col min="4" max="6" width="16" customWidth="1"/>
    <col min="7" max="7" width="14.109375" style="13" customWidth="1"/>
    <col min="8" max="9" width="11" customWidth="1"/>
    <col min="10" max="10" width="9.77734375" style="13" customWidth="1"/>
    <col min="11" max="12" width="15.88671875" customWidth="1"/>
    <col min="13" max="13" width="9.77734375" customWidth="1"/>
    <col min="14" max="15" width="11.6640625" customWidth="1"/>
    <col min="16" max="16" width="12.44140625" customWidth="1"/>
  </cols>
  <sheetData>
    <row r="1" spans="1:18" x14ac:dyDescent="0.3">
      <c r="D1" s="21" t="s">
        <v>0</v>
      </c>
      <c r="E1" s="21"/>
      <c r="F1" s="21"/>
      <c r="G1" s="22" t="s">
        <v>1</v>
      </c>
      <c r="H1" s="23"/>
      <c r="I1" s="23"/>
      <c r="J1" s="1"/>
    </row>
    <row r="2" spans="1:18" ht="28.05" customHeight="1" x14ac:dyDescent="0.3">
      <c r="A2" t="s">
        <v>2</v>
      </c>
      <c r="B2" t="s">
        <v>3</v>
      </c>
      <c r="C2" s="2" t="s">
        <v>4</v>
      </c>
      <c r="D2" s="3" t="s">
        <v>5</v>
      </c>
      <c r="E2" s="3" t="s">
        <v>6</v>
      </c>
      <c r="F2" s="3" t="s">
        <v>7</v>
      </c>
      <c r="G2" s="4" t="s">
        <v>8</v>
      </c>
      <c r="H2" s="5" t="s">
        <v>9</v>
      </c>
      <c r="I2" s="5" t="s">
        <v>10</v>
      </c>
      <c r="J2" s="6" t="s">
        <v>11</v>
      </c>
      <c r="K2" s="2" t="s">
        <v>12</v>
      </c>
      <c r="L2" s="2" t="s">
        <v>13</v>
      </c>
      <c r="M2" s="7" t="s">
        <v>14</v>
      </c>
      <c r="N2" s="2" t="s">
        <v>15</v>
      </c>
      <c r="O2" s="2" t="s">
        <v>16</v>
      </c>
      <c r="P2" s="8" t="s">
        <v>17</v>
      </c>
      <c r="Q2" s="9" t="s">
        <v>18</v>
      </c>
      <c r="R2" s="9" t="s">
        <v>19</v>
      </c>
    </row>
    <row r="3" spans="1:18" x14ac:dyDescent="0.3">
      <c r="G3" s="1"/>
      <c r="J3" s="1"/>
    </row>
    <row r="4" spans="1:18" ht="25.95" customHeight="1" x14ac:dyDescent="0.3">
      <c r="A4" s="24" t="s">
        <v>20</v>
      </c>
      <c r="B4" s="24"/>
      <c r="C4" s="24"/>
      <c r="D4" s="24"/>
      <c r="E4" s="24"/>
      <c r="F4" s="24"/>
      <c r="G4" s="25"/>
      <c r="H4" s="24"/>
      <c r="I4" s="24"/>
      <c r="J4" s="25"/>
      <c r="K4" s="24"/>
      <c r="L4" s="24"/>
      <c r="M4" s="24"/>
      <c r="N4" s="24"/>
      <c r="O4" s="24"/>
      <c r="P4" s="24"/>
    </row>
    <row r="5" spans="1:18" x14ac:dyDescent="0.3">
      <c r="A5" t="s">
        <v>21</v>
      </c>
      <c r="B5" t="s">
        <v>22</v>
      </c>
      <c r="C5">
        <v>4552</v>
      </c>
      <c r="D5">
        <v>3707</v>
      </c>
      <c r="E5">
        <v>3506</v>
      </c>
      <c r="F5">
        <v>201</v>
      </c>
      <c r="G5" s="1">
        <f>SUM(H5:I5)</f>
        <v>1812</v>
      </c>
      <c r="H5">
        <v>1771</v>
      </c>
      <c r="I5">
        <v>41</v>
      </c>
      <c r="J5" s="1">
        <f>SUM(K5:L5)</f>
        <v>1654</v>
      </c>
      <c r="K5">
        <v>1621</v>
      </c>
      <c r="L5">
        <v>33</v>
      </c>
      <c r="M5" s="10">
        <f>J5/G5</f>
        <v>0.91280353200883002</v>
      </c>
      <c r="N5" s="11">
        <f>K5/H5</f>
        <v>0.91530208921513267</v>
      </c>
      <c r="O5" s="11">
        <f>L5/I5</f>
        <v>0.80487804878048785</v>
      </c>
      <c r="P5" s="10">
        <f>J5/D5</f>
        <v>0.44618289722147286</v>
      </c>
      <c r="Q5" s="11">
        <f>K5/E5</f>
        <v>0.46235025670279523</v>
      </c>
      <c r="R5" s="11">
        <f>L5/F5</f>
        <v>0.16417910447761194</v>
      </c>
    </row>
    <row r="6" spans="1:18" x14ac:dyDescent="0.3">
      <c r="G6" s="1"/>
      <c r="J6" s="1"/>
      <c r="M6" s="10"/>
      <c r="N6" s="11"/>
      <c r="O6" s="11"/>
      <c r="P6" s="10"/>
    </row>
    <row r="7" spans="1:18" x14ac:dyDescent="0.3">
      <c r="A7" t="s">
        <v>23</v>
      </c>
      <c r="B7" t="s">
        <v>24</v>
      </c>
      <c r="C7">
        <v>4552</v>
      </c>
      <c r="D7">
        <v>3707</v>
      </c>
      <c r="E7">
        <v>3506</v>
      </c>
      <c r="F7">
        <v>201</v>
      </c>
      <c r="G7" s="1">
        <f>SUM(H7:I7)</f>
        <v>2772</v>
      </c>
      <c r="H7">
        <v>2698</v>
      </c>
      <c r="I7">
        <v>74</v>
      </c>
      <c r="J7" s="1">
        <f>SUM(K7:L7)</f>
        <v>2467</v>
      </c>
      <c r="K7">
        <v>2415</v>
      </c>
      <c r="L7">
        <v>52</v>
      </c>
      <c r="M7" s="10">
        <f>J7/G7</f>
        <v>0.88997113997113997</v>
      </c>
      <c r="N7" s="11">
        <f>K7/H7</f>
        <v>0.89510748702742771</v>
      </c>
      <c r="O7" s="11">
        <f>L7/I7</f>
        <v>0.70270270270270274</v>
      </c>
      <c r="P7" s="10">
        <f>J7/D7</f>
        <v>0.66549770704073374</v>
      </c>
      <c r="Q7" s="11">
        <f>K7/E7</f>
        <v>0.68881916714204217</v>
      </c>
      <c r="R7" s="11">
        <f>L7/F7</f>
        <v>0.25870646766169153</v>
      </c>
    </row>
    <row r="8" spans="1:18" x14ac:dyDescent="0.3">
      <c r="G8" s="1"/>
      <c r="J8" s="1"/>
      <c r="M8" s="10"/>
      <c r="N8" s="11"/>
      <c r="O8" s="11"/>
      <c r="P8" s="10"/>
    </row>
    <row r="9" spans="1:18" x14ac:dyDescent="0.3">
      <c r="A9" t="s">
        <v>25</v>
      </c>
      <c r="B9" t="s">
        <v>22</v>
      </c>
      <c r="C9">
        <v>4552</v>
      </c>
      <c r="D9">
        <v>3707</v>
      </c>
      <c r="E9">
        <v>3506</v>
      </c>
      <c r="F9">
        <v>201</v>
      </c>
      <c r="G9" s="1">
        <f>SUM(H9:I9)</f>
        <v>3529</v>
      </c>
      <c r="H9">
        <v>3393</v>
      </c>
      <c r="I9">
        <v>136</v>
      </c>
      <c r="J9" s="26">
        <f>SUM(K9:L9)</f>
        <v>3050</v>
      </c>
      <c r="K9">
        <v>2958</v>
      </c>
      <c r="L9">
        <v>92</v>
      </c>
      <c r="M9" s="10">
        <f>J9/G9</f>
        <v>0.8642674978747521</v>
      </c>
      <c r="N9" s="11">
        <f>K9/H9</f>
        <v>0.87179487179487181</v>
      </c>
      <c r="O9" s="11">
        <f>L9/I9</f>
        <v>0.67647058823529416</v>
      </c>
      <c r="P9" s="10">
        <f>J9/D9</f>
        <v>0.82276773671432424</v>
      </c>
      <c r="Q9" s="11">
        <f>K9/E9</f>
        <v>0.84369652025099828</v>
      </c>
      <c r="R9" s="11">
        <f>L9/F9</f>
        <v>0.45771144278606968</v>
      </c>
    </row>
    <row r="10" spans="1:18" x14ac:dyDescent="0.3">
      <c r="G10" s="1"/>
      <c r="J10" s="1"/>
    </row>
    <row r="11" spans="1:18" x14ac:dyDescent="0.3">
      <c r="G11" s="1"/>
      <c r="J11" s="1"/>
    </row>
    <row r="12" spans="1:18" ht="25.95" customHeight="1" x14ac:dyDescent="0.3">
      <c r="A12" s="24" t="s">
        <v>26</v>
      </c>
      <c r="B12" s="24"/>
      <c r="C12" s="24"/>
      <c r="D12" s="24"/>
      <c r="E12" s="24"/>
      <c r="F12" s="24"/>
      <c r="G12" s="25"/>
      <c r="H12" s="24"/>
      <c r="I12" s="24"/>
      <c r="J12" s="25"/>
      <c r="K12" s="24"/>
      <c r="L12" s="24"/>
      <c r="M12" s="24"/>
      <c r="N12" s="24"/>
      <c r="O12" s="24"/>
      <c r="P12" s="24"/>
    </row>
    <row r="13" spans="1:18" x14ac:dyDescent="0.3">
      <c r="A13" t="s">
        <v>21</v>
      </c>
      <c r="B13" t="s">
        <v>22</v>
      </c>
      <c r="C13">
        <v>4783</v>
      </c>
      <c r="D13">
        <v>4088</v>
      </c>
      <c r="E13">
        <v>4063</v>
      </c>
      <c r="F13">
        <v>25</v>
      </c>
      <c r="G13" s="1">
        <f>SUM(H13:I13)</f>
        <v>2706</v>
      </c>
      <c r="H13">
        <v>2703</v>
      </c>
      <c r="I13">
        <v>3</v>
      </c>
      <c r="J13" s="1">
        <f>SUM(K13:L13)</f>
        <v>2455</v>
      </c>
      <c r="K13">
        <v>2454</v>
      </c>
      <c r="L13">
        <v>1</v>
      </c>
      <c r="M13" s="10">
        <f>J13/G13</f>
        <v>0.9072431633407243</v>
      </c>
      <c r="N13" s="11">
        <f>K13/H13</f>
        <v>0.90788013318534966</v>
      </c>
      <c r="O13" s="11">
        <f>L13/I13</f>
        <v>0.33333333333333331</v>
      </c>
      <c r="P13" s="10">
        <f>J13/D13</f>
        <v>0.60053816046966735</v>
      </c>
      <c r="Q13" s="11">
        <f>K13/E13</f>
        <v>0.6039872015751907</v>
      </c>
      <c r="R13" s="11">
        <f>L13/F13</f>
        <v>0.04</v>
      </c>
    </row>
    <row r="14" spans="1:18" x14ac:dyDescent="0.3">
      <c r="G14" s="1"/>
      <c r="J14" s="1"/>
      <c r="M14" s="10"/>
      <c r="N14" s="11"/>
      <c r="O14" s="11"/>
      <c r="P14" s="10"/>
    </row>
    <row r="15" spans="1:18" x14ac:dyDescent="0.3">
      <c r="A15" t="s">
        <v>23</v>
      </c>
      <c r="B15" t="s">
        <v>22</v>
      </c>
      <c r="C15">
        <v>4783</v>
      </c>
      <c r="D15">
        <v>4088</v>
      </c>
      <c r="E15">
        <v>4063</v>
      </c>
      <c r="F15">
        <v>25</v>
      </c>
      <c r="G15" s="1">
        <f>SUM(H15:I15)</f>
        <v>4049</v>
      </c>
      <c r="H15">
        <v>4039</v>
      </c>
      <c r="I15">
        <v>10</v>
      </c>
      <c r="J15" s="1">
        <f>SUM(K15:L15)</f>
        <v>3558</v>
      </c>
      <c r="K15">
        <v>3553</v>
      </c>
      <c r="L15">
        <v>5</v>
      </c>
      <c r="M15" s="10">
        <f>J15/G15</f>
        <v>0.87873549024450481</v>
      </c>
      <c r="N15" s="11">
        <f>K15/H15</f>
        <v>0.8796731864322852</v>
      </c>
      <c r="O15" s="11">
        <f>L15/I15</f>
        <v>0.5</v>
      </c>
      <c r="P15" s="10">
        <f>J15/D15</f>
        <v>0.87035225048923681</v>
      </c>
      <c r="Q15" s="11">
        <f>K15/E15</f>
        <v>0.87447698744769875</v>
      </c>
      <c r="R15" s="11">
        <f>L15/F15</f>
        <v>0.2</v>
      </c>
    </row>
    <row r="16" spans="1:18" x14ac:dyDescent="0.3">
      <c r="G16" s="1"/>
      <c r="J16" s="1"/>
      <c r="M16" s="10"/>
      <c r="N16" s="11"/>
      <c r="O16" s="11"/>
      <c r="P16" s="10"/>
    </row>
    <row r="17" spans="1:18" x14ac:dyDescent="0.3">
      <c r="A17" t="s">
        <v>25</v>
      </c>
      <c r="B17" t="s">
        <v>22</v>
      </c>
      <c r="C17">
        <v>4783</v>
      </c>
      <c r="D17">
        <v>4088</v>
      </c>
      <c r="E17">
        <v>4063</v>
      </c>
      <c r="F17">
        <v>25</v>
      </c>
      <c r="G17" s="1">
        <f>SUM(H17:I17)</f>
        <v>4698</v>
      </c>
      <c r="H17">
        <v>4671</v>
      </c>
      <c r="I17">
        <v>27</v>
      </c>
      <c r="J17" s="1">
        <f>SUM(K17:L17)</f>
        <v>4033.9</v>
      </c>
      <c r="K17">
        <v>4019</v>
      </c>
      <c r="L17" s="20">
        <v>14.9</v>
      </c>
      <c r="M17" s="10">
        <f>J17/G17</f>
        <v>0.85864197530864195</v>
      </c>
      <c r="N17" s="11">
        <f>K17/H17</f>
        <v>0.86041532862342107</v>
      </c>
      <c r="O17" s="11">
        <f>L17/I17</f>
        <v>0.55185185185185182</v>
      </c>
      <c r="P17" s="10">
        <f>J17/D17</f>
        <v>0.98676614481409008</v>
      </c>
      <c r="Q17" s="11">
        <f>K17/E17</f>
        <v>0.98917056362293876</v>
      </c>
      <c r="R17" s="11">
        <f>L17/F17</f>
        <v>0.59599999999999997</v>
      </c>
    </row>
    <row r="21" spans="1:18" x14ac:dyDescent="0.3">
      <c r="A21" s="12" t="s">
        <v>27</v>
      </c>
    </row>
    <row r="22" spans="1:18" x14ac:dyDescent="0.3">
      <c r="A22" s="12" t="s">
        <v>28</v>
      </c>
    </row>
  </sheetData>
  <mergeCells count="4">
    <mergeCell ref="D1:F1"/>
    <mergeCell ref="G1:I1"/>
    <mergeCell ref="A4:P4"/>
    <mergeCell ref="A12:P1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"/>
  <sheetViews>
    <sheetView topLeftCell="B1" workbookViewId="0">
      <selection activeCell="J13" sqref="J13"/>
    </sheetView>
  </sheetViews>
  <sheetFormatPr defaultRowHeight="14.4" x14ac:dyDescent="0.3"/>
  <cols>
    <col min="3" max="5" width="10.33203125" customWidth="1"/>
    <col min="6" max="6" width="9.33203125" customWidth="1"/>
    <col min="7" max="7" width="20.6640625" style="13" customWidth="1"/>
    <col min="8" max="9" width="6.109375" customWidth="1"/>
    <col min="10" max="10" width="16.77734375" style="13" customWidth="1"/>
    <col min="11" max="12" width="8.77734375" customWidth="1"/>
    <col min="13" max="13" width="8.77734375" style="14" bestFit="1" customWidth="1"/>
    <col min="14" max="15" width="8.77734375" customWidth="1"/>
    <col min="16" max="16" width="8.77734375" style="14" bestFit="1" customWidth="1"/>
    <col min="17" max="18" width="8.77734375" bestFit="1" customWidth="1"/>
  </cols>
  <sheetData>
    <row r="1" spans="1:18" x14ac:dyDescent="0.3">
      <c r="D1" s="21" t="s">
        <v>0</v>
      </c>
      <c r="E1" s="21"/>
      <c r="F1" s="21"/>
      <c r="G1" s="22" t="s">
        <v>1</v>
      </c>
      <c r="H1" s="23"/>
      <c r="I1" s="23"/>
      <c r="J1" s="1"/>
      <c r="M1"/>
      <c r="P1"/>
    </row>
    <row r="2" spans="1:18" ht="28.05" customHeight="1" x14ac:dyDescent="0.3">
      <c r="A2" t="s">
        <v>2</v>
      </c>
      <c r="B2" t="s">
        <v>3</v>
      </c>
      <c r="C2" s="2" t="s">
        <v>4</v>
      </c>
      <c r="D2" s="3" t="s">
        <v>5</v>
      </c>
      <c r="E2" s="3" t="s">
        <v>6</v>
      </c>
      <c r="F2" s="3" t="s">
        <v>7</v>
      </c>
      <c r="G2" s="4" t="s">
        <v>8</v>
      </c>
      <c r="H2" s="5" t="s">
        <v>9</v>
      </c>
      <c r="I2" s="5" t="s">
        <v>10</v>
      </c>
      <c r="J2" s="6" t="s">
        <v>11</v>
      </c>
      <c r="K2" s="2" t="s">
        <v>12</v>
      </c>
      <c r="L2" s="2" t="s">
        <v>13</v>
      </c>
      <c r="M2" s="7" t="s">
        <v>14</v>
      </c>
      <c r="N2" s="2" t="s">
        <v>15</v>
      </c>
      <c r="O2" s="2" t="s">
        <v>16</v>
      </c>
      <c r="P2" s="8" t="s">
        <v>17</v>
      </c>
      <c r="Q2" s="9" t="s">
        <v>18</v>
      </c>
      <c r="R2" s="9" t="s">
        <v>19</v>
      </c>
    </row>
    <row r="3" spans="1:18" x14ac:dyDescent="0.3">
      <c r="G3" s="1"/>
      <c r="J3" s="1"/>
      <c r="M3"/>
      <c r="P3"/>
    </row>
    <row r="4" spans="1:18" ht="25.95" customHeight="1" x14ac:dyDescent="0.3">
      <c r="A4" s="24" t="s">
        <v>20</v>
      </c>
      <c r="B4" s="24"/>
      <c r="C4" s="24"/>
      <c r="D4" s="24"/>
      <c r="E4" s="24"/>
      <c r="F4" s="24"/>
      <c r="G4" s="25"/>
      <c r="H4" s="24"/>
      <c r="I4" s="24"/>
      <c r="J4" s="25"/>
      <c r="K4" s="24"/>
      <c r="L4" s="24"/>
      <c r="M4" s="24"/>
      <c r="N4" s="24"/>
      <c r="O4" s="24"/>
      <c r="P4" s="24"/>
    </row>
    <row r="5" spans="1:18" x14ac:dyDescent="0.3">
      <c r="A5" t="s">
        <v>21</v>
      </c>
      <c r="B5" t="s">
        <v>22</v>
      </c>
      <c r="C5">
        <v>1331</v>
      </c>
      <c r="D5">
        <v>777</v>
      </c>
      <c r="E5">
        <v>639</v>
      </c>
      <c r="F5">
        <v>138</v>
      </c>
      <c r="G5" s="1">
        <f>SUM(H5:I5)</f>
        <v>384</v>
      </c>
      <c r="H5">
        <v>281</v>
      </c>
      <c r="I5">
        <v>103</v>
      </c>
      <c r="J5" s="1">
        <f>SUM(K5:L5)</f>
        <v>304</v>
      </c>
      <c r="K5">
        <v>277</v>
      </c>
      <c r="L5">
        <v>27</v>
      </c>
      <c r="M5" s="10">
        <f>J5/G5</f>
        <v>0.79166666666666663</v>
      </c>
      <c r="N5" s="11">
        <f>K5/H5</f>
        <v>0.98576512455516019</v>
      </c>
      <c r="O5" s="11">
        <f>L5/I5</f>
        <v>0.26213592233009708</v>
      </c>
      <c r="P5" s="10">
        <f>J5/D5</f>
        <v>0.39124839124839123</v>
      </c>
      <c r="Q5" s="11">
        <f>K5/E5</f>
        <v>0.43348982785602502</v>
      </c>
      <c r="R5" s="11">
        <f>L5/F5</f>
        <v>0.19565217391304349</v>
      </c>
    </row>
    <row r="6" spans="1:18" x14ac:dyDescent="0.3">
      <c r="G6" s="1"/>
      <c r="J6" s="1"/>
      <c r="M6" s="10"/>
      <c r="N6" s="11"/>
      <c r="O6" s="11"/>
      <c r="P6" s="10"/>
    </row>
    <row r="7" spans="1:18" x14ac:dyDescent="0.3">
      <c r="A7" t="s">
        <v>23</v>
      </c>
      <c r="B7" t="s">
        <v>24</v>
      </c>
      <c r="C7">
        <v>1331</v>
      </c>
      <c r="D7">
        <v>777</v>
      </c>
      <c r="E7">
        <v>639</v>
      </c>
      <c r="F7">
        <v>138</v>
      </c>
      <c r="G7" s="1">
        <f>SUM(H7:I7)</f>
        <v>615</v>
      </c>
      <c r="H7">
        <v>428</v>
      </c>
      <c r="I7">
        <v>187</v>
      </c>
      <c r="J7" s="1">
        <f>SUM(K7:L7)</f>
        <v>471</v>
      </c>
      <c r="K7">
        <v>420</v>
      </c>
      <c r="L7">
        <v>51</v>
      </c>
      <c r="M7" s="10">
        <f>J7/G7</f>
        <v>0.76585365853658538</v>
      </c>
      <c r="N7" s="11">
        <f>K7/H7</f>
        <v>0.98130841121495327</v>
      </c>
      <c r="O7" s="11">
        <f>L7/I7</f>
        <v>0.27272727272727271</v>
      </c>
      <c r="P7" s="10">
        <f>J7/D7</f>
        <v>0.60617760617760619</v>
      </c>
      <c r="Q7" s="11">
        <f>K7/E7</f>
        <v>0.65727699530516437</v>
      </c>
      <c r="R7" s="11">
        <f>L7/F7</f>
        <v>0.36956521739130432</v>
      </c>
    </row>
    <row r="8" spans="1:18" x14ac:dyDescent="0.3">
      <c r="G8" s="1"/>
      <c r="J8" s="1"/>
      <c r="M8" s="10"/>
      <c r="N8" s="11"/>
      <c r="O8" s="11"/>
      <c r="P8" s="10"/>
    </row>
    <row r="9" spans="1:18" x14ac:dyDescent="0.3">
      <c r="A9" t="s">
        <v>25</v>
      </c>
      <c r="B9" t="s">
        <v>22</v>
      </c>
      <c r="C9">
        <v>1331</v>
      </c>
      <c r="D9">
        <v>777</v>
      </c>
      <c r="E9">
        <v>639</v>
      </c>
      <c r="F9">
        <v>138</v>
      </c>
      <c r="G9" s="1">
        <f>SUM(H9:I9)</f>
        <v>730</v>
      </c>
      <c r="H9">
        <v>446</v>
      </c>
      <c r="I9">
        <v>284</v>
      </c>
      <c r="J9" s="26">
        <f>SUM(K9:L9)</f>
        <v>511</v>
      </c>
      <c r="K9">
        <v>438</v>
      </c>
      <c r="L9">
        <v>73</v>
      </c>
      <c r="M9" s="10">
        <f>J9/G9</f>
        <v>0.7</v>
      </c>
      <c r="N9" s="11">
        <f>K9/H9</f>
        <v>0.98206278026905824</v>
      </c>
      <c r="O9" s="11">
        <f>L9/I9</f>
        <v>0.25704225352112675</v>
      </c>
      <c r="P9" s="10">
        <f>J9/D9</f>
        <v>0.65765765765765771</v>
      </c>
      <c r="Q9" s="11">
        <f>K9/E9</f>
        <v>0.68544600938967137</v>
      </c>
      <c r="R9" s="11">
        <f>L9/F9</f>
        <v>0.52898550724637683</v>
      </c>
    </row>
    <row r="10" spans="1:18" x14ac:dyDescent="0.3">
      <c r="G10" s="1"/>
      <c r="J10" s="1"/>
      <c r="M10"/>
      <c r="P10"/>
    </row>
    <row r="11" spans="1:18" x14ac:dyDescent="0.3">
      <c r="G11" s="1"/>
      <c r="J11" s="1"/>
      <c r="M11"/>
      <c r="P11"/>
    </row>
    <row r="12" spans="1:18" ht="25.95" customHeight="1" x14ac:dyDescent="0.3">
      <c r="A12" s="24" t="s">
        <v>26</v>
      </c>
      <c r="B12" s="24"/>
      <c r="C12" s="24"/>
      <c r="D12" s="24"/>
      <c r="E12" s="24"/>
      <c r="F12" s="24"/>
      <c r="G12" s="25"/>
      <c r="H12" s="24"/>
      <c r="I12" s="24"/>
      <c r="J12" s="25"/>
      <c r="K12" s="24"/>
      <c r="L12" s="24"/>
      <c r="M12" s="24"/>
      <c r="N12" s="24"/>
      <c r="O12" s="24"/>
      <c r="P12" s="24"/>
    </row>
    <row r="13" spans="1:18" x14ac:dyDescent="0.3">
      <c r="A13" t="s">
        <v>21</v>
      </c>
      <c r="B13" t="s">
        <v>22</v>
      </c>
      <c r="C13">
        <v>2571</v>
      </c>
      <c r="D13">
        <v>1851</v>
      </c>
      <c r="E13">
        <v>1727</v>
      </c>
      <c r="F13">
        <v>124</v>
      </c>
      <c r="G13" s="1">
        <f>SUM(H13:I13)</f>
        <v>692</v>
      </c>
      <c r="H13">
        <v>529</v>
      </c>
      <c r="I13">
        <v>163</v>
      </c>
      <c r="J13" s="26">
        <f>SUM(K13:L13)</f>
        <v>564.6</v>
      </c>
      <c r="K13">
        <v>522</v>
      </c>
      <c r="L13" s="20">
        <v>42.6</v>
      </c>
      <c r="M13" s="10">
        <f>J13/G13</f>
        <v>0.81589595375722546</v>
      </c>
      <c r="N13" s="11">
        <f>K13/H13</f>
        <v>0.98676748582230622</v>
      </c>
      <c r="O13" s="11">
        <f>L13/I13</f>
        <v>0.26134969325153373</v>
      </c>
      <c r="P13" s="10">
        <f>J13/D13</f>
        <v>0.30502431118314427</v>
      </c>
      <c r="Q13" s="11">
        <f>K13/E13</f>
        <v>0.30225825130283729</v>
      </c>
      <c r="R13" s="11">
        <f>L13/F13</f>
        <v>0.34354838709677421</v>
      </c>
    </row>
    <row r="14" spans="1:18" x14ac:dyDescent="0.3">
      <c r="G14" s="1"/>
      <c r="J14" s="1"/>
      <c r="M14" s="10"/>
      <c r="N14" s="11"/>
      <c r="O14" s="11"/>
      <c r="P14" s="10"/>
    </row>
    <row r="15" spans="1:18" x14ac:dyDescent="0.3">
      <c r="A15" t="s">
        <v>23</v>
      </c>
      <c r="B15" t="s">
        <v>22</v>
      </c>
      <c r="C15">
        <v>2571</v>
      </c>
      <c r="D15">
        <v>1851</v>
      </c>
      <c r="E15">
        <v>1727</v>
      </c>
      <c r="F15">
        <v>124</v>
      </c>
      <c r="G15" s="1">
        <f>SUM(H15:I15)</f>
        <v>1343</v>
      </c>
      <c r="H15">
        <v>1031</v>
      </c>
      <c r="I15">
        <v>312</v>
      </c>
      <c r="J15" s="1">
        <f>SUM(K15:L15)</f>
        <v>1083</v>
      </c>
      <c r="K15">
        <v>1011</v>
      </c>
      <c r="L15">
        <v>72</v>
      </c>
      <c r="M15" s="10">
        <f>J15/G15</f>
        <v>0.80640357408786301</v>
      </c>
      <c r="N15" s="11">
        <f>K15/H15</f>
        <v>0.98060135790494662</v>
      </c>
      <c r="O15" s="11">
        <f>L15/I15</f>
        <v>0.23076923076923078</v>
      </c>
      <c r="P15" s="10">
        <f>J15/D15</f>
        <v>0.5850891410048622</v>
      </c>
      <c r="Q15" s="11">
        <f>K15/E15</f>
        <v>0.58540822235089751</v>
      </c>
      <c r="R15" s="11">
        <f>L15/F15</f>
        <v>0.58064516129032262</v>
      </c>
    </row>
    <row r="16" spans="1:18" x14ac:dyDescent="0.3">
      <c r="G16" s="1"/>
      <c r="J16" s="1"/>
      <c r="M16" s="10"/>
      <c r="N16" s="11"/>
      <c r="O16" s="11"/>
      <c r="P16" s="10"/>
    </row>
    <row r="17" spans="1:18" x14ac:dyDescent="0.3">
      <c r="A17" t="s">
        <v>25</v>
      </c>
      <c r="B17" t="s">
        <v>22</v>
      </c>
      <c r="C17">
        <v>2571</v>
      </c>
      <c r="D17">
        <v>1851</v>
      </c>
      <c r="E17">
        <v>1727</v>
      </c>
      <c r="F17">
        <v>124</v>
      </c>
      <c r="G17" s="1">
        <f>SUM(H17:I17)</f>
        <v>1810</v>
      </c>
      <c r="H17">
        <v>1347</v>
      </c>
      <c r="I17">
        <v>463</v>
      </c>
      <c r="J17" s="1">
        <f>SUM(K17:L17)</f>
        <v>1406</v>
      </c>
      <c r="K17">
        <v>1310</v>
      </c>
      <c r="L17">
        <v>96</v>
      </c>
      <c r="M17" s="10">
        <f>J17/G17</f>
        <v>0.77679558011049721</v>
      </c>
      <c r="N17" s="11">
        <f>K17/H17</f>
        <v>0.97253155159613958</v>
      </c>
      <c r="O17" s="11">
        <f>L17/I17</f>
        <v>0.20734341252699784</v>
      </c>
      <c r="P17" s="10">
        <f>J17/D17</f>
        <v>0.75958941112911937</v>
      </c>
      <c r="Q17" s="11">
        <f>K17/E17</f>
        <v>0.75854082223508978</v>
      </c>
      <c r="R17" s="11">
        <f>L17/F17</f>
        <v>0.77419354838709675</v>
      </c>
    </row>
    <row r="21" spans="1:18" x14ac:dyDescent="0.3">
      <c r="A21" s="12" t="s">
        <v>29</v>
      </c>
    </row>
    <row r="22" spans="1:18" x14ac:dyDescent="0.3">
      <c r="A22" s="12" t="s">
        <v>30</v>
      </c>
    </row>
  </sheetData>
  <mergeCells count="4">
    <mergeCell ref="D1:F1"/>
    <mergeCell ref="G1:I1"/>
    <mergeCell ref="A4:P4"/>
    <mergeCell ref="A12:P1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2"/>
  <sheetViews>
    <sheetView topLeftCell="D2" workbookViewId="0">
      <selection activeCell="S30" sqref="S30"/>
    </sheetView>
  </sheetViews>
  <sheetFormatPr defaultRowHeight="14.4" x14ac:dyDescent="0.3"/>
  <cols>
    <col min="3" max="6" width="8.88671875" customWidth="1"/>
    <col min="7" max="7" width="20.6640625" style="13" customWidth="1"/>
    <col min="8" max="8" width="8.88671875" customWidth="1"/>
    <col min="9" max="9" width="12.88671875" customWidth="1"/>
    <col min="10" max="10" width="16.77734375" style="13" customWidth="1"/>
    <col min="11" max="12" width="8.88671875" customWidth="1"/>
    <col min="13" max="13" width="9" style="15"/>
    <col min="14" max="15" width="8.88671875" customWidth="1"/>
    <col min="16" max="16" width="9" style="15"/>
  </cols>
  <sheetData>
    <row r="1" spans="1:18" x14ac:dyDescent="0.3">
      <c r="D1" s="21" t="s">
        <v>0</v>
      </c>
      <c r="E1" s="21"/>
      <c r="F1" s="21"/>
      <c r="G1" s="22" t="s">
        <v>1</v>
      </c>
      <c r="H1" s="23"/>
      <c r="I1" s="23"/>
      <c r="J1" s="1"/>
      <c r="M1" s="16"/>
      <c r="P1" s="16"/>
    </row>
    <row r="2" spans="1:18" ht="28.05" customHeight="1" x14ac:dyDescent="0.3">
      <c r="A2" t="s">
        <v>2</v>
      </c>
      <c r="B2" t="s">
        <v>3</v>
      </c>
      <c r="C2" s="2" t="s">
        <v>4</v>
      </c>
      <c r="D2" s="3" t="s">
        <v>5</v>
      </c>
      <c r="E2" s="3" t="s">
        <v>6</v>
      </c>
      <c r="F2" s="3" t="s">
        <v>7</v>
      </c>
      <c r="G2" s="4" t="s">
        <v>8</v>
      </c>
      <c r="H2" s="5" t="s">
        <v>9</v>
      </c>
      <c r="I2" s="5" t="s">
        <v>10</v>
      </c>
      <c r="J2" s="6" t="s">
        <v>11</v>
      </c>
      <c r="K2" s="2" t="s">
        <v>12</v>
      </c>
      <c r="L2" s="2" t="s">
        <v>13</v>
      </c>
      <c r="M2" s="17" t="s">
        <v>14</v>
      </c>
      <c r="N2" s="2" t="s">
        <v>15</v>
      </c>
      <c r="O2" s="2" t="s">
        <v>16</v>
      </c>
      <c r="P2" s="18" t="s">
        <v>17</v>
      </c>
      <c r="Q2" s="9" t="s">
        <v>18</v>
      </c>
      <c r="R2" s="9" t="s">
        <v>19</v>
      </c>
    </row>
    <row r="3" spans="1:18" x14ac:dyDescent="0.3">
      <c r="G3" s="1"/>
      <c r="J3" s="1"/>
      <c r="M3" s="16"/>
      <c r="P3" s="16"/>
    </row>
    <row r="4" spans="1:18" ht="25.95" customHeight="1" x14ac:dyDescent="0.3">
      <c r="A4" s="24" t="s">
        <v>20</v>
      </c>
      <c r="B4" s="24"/>
      <c r="C4" s="24"/>
      <c r="D4" s="24"/>
      <c r="E4" s="24"/>
      <c r="F4" s="24"/>
      <c r="G4" s="25"/>
      <c r="H4" s="24"/>
      <c r="I4" s="24"/>
      <c r="J4" s="25"/>
      <c r="K4" s="24"/>
      <c r="L4" s="24"/>
      <c r="M4" s="24"/>
      <c r="N4" s="24"/>
      <c r="O4" s="24"/>
      <c r="P4" s="24"/>
    </row>
    <row r="5" spans="1:18" x14ac:dyDescent="0.3">
      <c r="A5" t="s">
        <v>21</v>
      </c>
      <c r="B5" t="s">
        <v>22</v>
      </c>
      <c r="C5">
        <v>1331</v>
      </c>
      <c r="D5">
        <v>1144</v>
      </c>
      <c r="E5">
        <v>1111</v>
      </c>
      <c r="F5">
        <v>33</v>
      </c>
      <c r="G5" s="1">
        <f>SUM(H5:I5)</f>
        <v>967</v>
      </c>
      <c r="H5">
        <v>955</v>
      </c>
      <c r="I5">
        <v>12</v>
      </c>
      <c r="J5" s="1">
        <f>SUM(K5:L5)</f>
        <v>899</v>
      </c>
      <c r="K5">
        <v>893</v>
      </c>
      <c r="L5">
        <v>6</v>
      </c>
      <c r="M5" s="19">
        <f>J5/G5</f>
        <v>0.92967942088934852</v>
      </c>
      <c r="N5" s="11">
        <f>K5/H5</f>
        <v>0.93507853403141361</v>
      </c>
      <c r="O5" s="11">
        <f>L5/I5</f>
        <v>0.5</v>
      </c>
      <c r="P5" s="19">
        <f>J5/D5</f>
        <v>0.78583916083916083</v>
      </c>
      <c r="Q5" s="11">
        <f>K5/E5</f>
        <v>0.80378037803780378</v>
      </c>
      <c r="R5" s="11">
        <f>L5/F5</f>
        <v>0.18181818181818182</v>
      </c>
    </row>
    <row r="6" spans="1:18" x14ac:dyDescent="0.3">
      <c r="G6" s="1"/>
      <c r="J6" s="1"/>
      <c r="M6" s="19"/>
      <c r="N6" s="11"/>
      <c r="O6" s="11"/>
      <c r="P6" s="19"/>
    </row>
    <row r="7" spans="1:18" x14ac:dyDescent="0.3">
      <c r="A7" t="s">
        <v>23</v>
      </c>
      <c r="B7" t="s">
        <v>22</v>
      </c>
      <c r="C7">
        <v>1331</v>
      </c>
      <c r="D7">
        <v>1144</v>
      </c>
      <c r="E7">
        <v>1111</v>
      </c>
      <c r="F7">
        <v>33</v>
      </c>
      <c r="G7" s="1">
        <f>SUM(H7:I7)</f>
        <v>1227</v>
      </c>
      <c r="H7">
        <v>1191</v>
      </c>
      <c r="I7">
        <v>36</v>
      </c>
      <c r="J7" s="1">
        <f>SUM(K7:L7)</f>
        <v>1091</v>
      </c>
      <c r="K7">
        <v>1076</v>
      </c>
      <c r="L7">
        <v>15</v>
      </c>
      <c r="M7" s="19">
        <f>J7/G7</f>
        <v>0.88916055419722906</v>
      </c>
      <c r="N7" s="11">
        <f>K7/H7</f>
        <v>0.9034424853064652</v>
      </c>
      <c r="O7" s="11">
        <f>L7/I7</f>
        <v>0.41666666666666669</v>
      </c>
      <c r="P7" s="19">
        <f>J7/D7</f>
        <v>0.95367132867132864</v>
      </c>
      <c r="Q7" s="11">
        <f>K7/E7</f>
        <v>0.96849684968496852</v>
      </c>
      <c r="R7" s="11">
        <f>L7/F7</f>
        <v>0.45454545454545453</v>
      </c>
    </row>
    <row r="8" spans="1:18" x14ac:dyDescent="0.3">
      <c r="G8" s="1"/>
      <c r="J8" s="1"/>
      <c r="M8" s="19"/>
      <c r="N8" s="11"/>
      <c r="O8" s="11"/>
      <c r="P8" s="19"/>
    </row>
    <row r="9" spans="1:18" x14ac:dyDescent="0.3">
      <c r="A9" t="s">
        <v>25</v>
      </c>
      <c r="B9" t="s">
        <v>22</v>
      </c>
      <c r="C9">
        <v>1331</v>
      </c>
      <c r="D9">
        <v>1144</v>
      </c>
      <c r="E9">
        <v>1111</v>
      </c>
      <c r="F9">
        <v>33</v>
      </c>
      <c r="G9" s="1">
        <f>SUM(H9:I9)</f>
        <v>1298</v>
      </c>
      <c r="H9">
        <v>1230</v>
      </c>
      <c r="I9">
        <v>68</v>
      </c>
      <c r="J9" s="26">
        <f>SUM(K9:L9)</f>
        <v>1125.7</v>
      </c>
      <c r="K9">
        <v>1101</v>
      </c>
      <c r="L9" s="20">
        <v>24.7</v>
      </c>
      <c r="M9" s="19">
        <f>J9/G9</f>
        <v>0.86725731895223424</v>
      </c>
      <c r="N9" s="11">
        <f>K9/H9</f>
        <v>0.89512195121951221</v>
      </c>
      <c r="O9" s="11">
        <f>L9/I9</f>
        <v>0.36323529411764705</v>
      </c>
      <c r="P9" s="19">
        <f>J9/D9</f>
        <v>0.9840034965034965</v>
      </c>
      <c r="Q9" s="11">
        <f>K9/E9</f>
        <v>0.99099909990999102</v>
      </c>
      <c r="R9" s="11">
        <f>L9/F9</f>
        <v>0.74848484848484842</v>
      </c>
    </row>
    <row r="10" spans="1:18" x14ac:dyDescent="0.3">
      <c r="G10" s="1"/>
      <c r="J10" s="1"/>
      <c r="M10" s="16"/>
      <c r="P10" s="16"/>
    </row>
    <row r="11" spans="1:18" x14ac:dyDescent="0.3">
      <c r="G11" s="1"/>
      <c r="J11" s="1"/>
      <c r="M11" s="16"/>
      <c r="P11" s="16"/>
    </row>
    <row r="12" spans="1:18" ht="25.95" customHeight="1" x14ac:dyDescent="0.3">
      <c r="A12" s="24" t="s">
        <v>26</v>
      </c>
      <c r="B12" s="24"/>
      <c r="C12" s="24"/>
      <c r="D12" s="24"/>
      <c r="E12" s="24"/>
      <c r="F12" s="24"/>
      <c r="G12" s="25"/>
      <c r="H12" s="24"/>
      <c r="I12" s="24"/>
      <c r="J12" s="25"/>
      <c r="K12" s="24"/>
      <c r="L12" s="24"/>
      <c r="M12" s="24"/>
      <c r="N12" s="24"/>
      <c r="O12" s="24"/>
      <c r="P12" s="24"/>
    </row>
    <row r="13" spans="1:18" x14ac:dyDescent="0.3">
      <c r="A13" t="s">
        <v>21</v>
      </c>
      <c r="B13" t="s">
        <v>22</v>
      </c>
      <c r="C13">
        <v>2571</v>
      </c>
      <c r="D13">
        <v>2355</v>
      </c>
      <c r="E13">
        <v>2326</v>
      </c>
      <c r="F13">
        <v>29</v>
      </c>
      <c r="G13" s="1">
        <f>SUM(H13:I13)</f>
        <v>2269</v>
      </c>
      <c r="H13">
        <v>2246</v>
      </c>
      <c r="I13">
        <v>23</v>
      </c>
      <c r="J13" s="1">
        <f>SUM(K13:L13)</f>
        <v>2150</v>
      </c>
      <c r="K13">
        <v>2140</v>
      </c>
      <c r="L13" s="20">
        <v>10</v>
      </c>
      <c r="M13" s="19">
        <f>J13/G13</f>
        <v>0.94755398854120754</v>
      </c>
      <c r="N13" s="11">
        <f>K13/H13</f>
        <v>0.95280498664292079</v>
      </c>
      <c r="O13" s="11">
        <f>L13/I13</f>
        <v>0.43478260869565216</v>
      </c>
      <c r="P13" s="19">
        <f>J13/D13</f>
        <v>0.91295116772823781</v>
      </c>
      <c r="Q13" s="11">
        <f>K13/E13</f>
        <v>0.92003439380911434</v>
      </c>
      <c r="R13" s="11">
        <f>L13/F13</f>
        <v>0.34482758620689657</v>
      </c>
    </row>
    <row r="14" spans="1:18" x14ac:dyDescent="0.3">
      <c r="G14" s="1"/>
      <c r="J14" s="1"/>
      <c r="M14" s="19"/>
      <c r="N14" s="11"/>
      <c r="O14" s="11"/>
      <c r="P14" s="19"/>
    </row>
    <row r="15" spans="1:18" x14ac:dyDescent="0.3">
      <c r="A15" t="s">
        <v>23</v>
      </c>
      <c r="B15" t="s">
        <v>22</v>
      </c>
      <c r="C15">
        <v>2571</v>
      </c>
      <c r="D15">
        <v>2355</v>
      </c>
      <c r="E15">
        <v>2326</v>
      </c>
      <c r="F15">
        <v>29</v>
      </c>
      <c r="G15" s="1">
        <f>SUM(H15:I15)</f>
        <v>2505</v>
      </c>
      <c r="H15">
        <v>2439</v>
      </c>
      <c r="I15">
        <v>66</v>
      </c>
      <c r="J15" s="1">
        <f>SUM(K15:L15)</f>
        <v>2320</v>
      </c>
      <c r="K15">
        <v>2299</v>
      </c>
      <c r="L15">
        <v>21</v>
      </c>
      <c r="M15" s="19">
        <f>J15/G15</f>
        <v>0.92614770459081841</v>
      </c>
      <c r="N15" s="11">
        <f>K15/H15</f>
        <v>0.94259942599425994</v>
      </c>
      <c r="O15" s="11">
        <f>L15/I15</f>
        <v>0.31818181818181818</v>
      </c>
      <c r="P15" s="19">
        <f>J15/D15</f>
        <v>0.9851380042462845</v>
      </c>
      <c r="Q15" s="11">
        <f>K15/E15</f>
        <v>0.98839208942390366</v>
      </c>
      <c r="R15" s="11">
        <f>L15/F15</f>
        <v>0.72413793103448276</v>
      </c>
    </row>
    <row r="16" spans="1:18" x14ac:dyDescent="0.3">
      <c r="G16" s="1"/>
      <c r="J16" s="1"/>
      <c r="M16" s="19"/>
      <c r="N16" s="11"/>
      <c r="O16" s="11"/>
      <c r="P16" s="19"/>
    </row>
    <row r="17" spans="1:18" x14ac:dyDescent="0.3">
      <c r="A17" t="s">
        <v>25</v>
      </c>
      <c r="B17" t="s">
        <v>22</v>
      </c>
      <c r="C17">
        <v>2571</v>
      </c>
      <c r="D17">
        <v>2355</v>
      </c>
      <c r="E17">
        <v>2326</v>
      </c>
      <c r="F17">
        <v>29</v>
      </c>
      <c r="G17" s="1">
        <f>SUM(H17:I17)</f>
        <v>2313</v>
      </c>
      <c r="H17">
        <v>2284</v>
      </c>
      <c r="I17">
        <v>29</v>
      </c>
      <c r="J17" s="1">
        <f>SUM(K17:L17)</f>
        <v>2184</v>
      </c>
      <c r="K17">
        <v>2173</v>
      </c>
      <c r="L17">
        <v>11</v>
      </c>
      <c r="M17" s="19">
        <f>J17/G17</f>
        <v>0.94422827496757455</v>
      </c>
      <c r="N17" s="11">
        <f>K17/H17</f>
        <v>0.95140105078809112</v>
      </c>
      <c r="O17" s="11">
        <f>L17/I17</f>
        <v>0.37931034482758619</v>
      </c>
      <c r="P17" s="19">
        <f>J17/D17</f>
        <v>0.92738853503184715</v>
      </c>
      <c r="Q17" s="11">
        <f>K17/E17</f>
        <v>0.93422184006878761</v>
      </c>
      <c r="R17" s="11">
        <f>L17/F17</f>
        <v>0.37931034482758619</v>
      </c>
    </row>
    <row r="21" spans="1:18" x14ac:dyDescent="0.3">
      <c r="A21" s="12" t="s">
        <v>31</v>
      </c>
    </row>
    <row r="22" spans="1:18" x14ac:dyDescent="0.3">
      <c r="A22" s="12" t="s">
        <v>32</v>
      </c>
    </row>
  </sheetData>
  <mergeCells count="4">
    <mergeCell ref="D1:F1"/>
    <mergeCell ref="G1:I1"/>
    <mergeCell ref="A4:P4"/>
    <mergeCell ref="A12:P1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LApredict</vt:lpstr>
      <vt:lpstr>DeepJIT</vt:lpstr>
      <vt:lpstr>CodeBERT4JIT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Xhulja Shahini</dc:creator>
  <cp:lastModifiedBy>Xhulja Shahini</cp:lastModifiedBy>
  <cp:revision>6</cp:revision>
  <dcterms:created xsi:type="dcterms:W3CDTF">2025-08-15T11:59:00Z</dcterms:created>
  <dcterms:modified xsi:type="dcterms:W3CDTF">2025-09-29T23:32:54Z</dcterms:modified>
</cp:coreProperties>
</file>