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D2BE3BEE-6B99-4161-9C5C-7F33F688EA20}" xr6:coauthVersionLast="47" xr6:coauthVersionMax="47" xr10:uidLastSave="{00000000-0000-0000-0000-000000000000}"/>
  <bookViews>
    <workbookView xWindow="-108" yWindow="-108" windowWidth="23256" windowHeight="12456" activeTab="2" xr2:uid="{B0C5BD31-C52B-4121-95DB-AF5FC3A2B390}"/>
  </bookViews>
  <sheets>
    <sheet name="LApredict" sheetId="1" r:id="rId1"/>
    <sheet name="DeepJIT" sheetId="2" r:id="rId2"/>
    <sheet name="CodeBERT4J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N15" i="1"/>
  <c r="O17" i="1"/>
  <c r="Q15" i="2" l="1"/>
  <c r="N15" i="2"/>
  <c r="J15" i="2"/>
  <c r="J5" i="2"/>
  <c r="J17" i="1" l="1"/>
  <c r="J9" i="2" l="1"/>
  <c r="N5" i="2" l="1"/>
  <c r="O7" i="3" l="1"/>
  <c r="O17" i="3" l="1"/>
  <c r="O13" i="3"/>
  <c r="R13" i="3"/>
  <c r="J13" i="3" l="1"/>
  <c r="J15" i="1" l="1"/>
  <c r="J13" i="1"/>
  <c r="J7" i="3"/>
  <c r="O7" i="1" l="1"/>
  <c r="J17" i="2" l="1"/>
  <c r="J13" i="2"/>
  <c r="J7" i="2"/>
  <c r="G17" i="2"/>
  <c r="G15" i="2"/>
  <c r="G13" i="2"/>
  <c r="G9" i="2"/>
  <c r="G7" i="2"/>
  <c r="J17" i="3" l="1"/>
  <c r="J15" i="3"/>
  <c r="G17" i="3"/>
  <c r="G15" i="3"/>
  <c r="G13" i="3"/>
  <c r="J9" i="3"/>
  <c r="J5" i="3"/>
  <c r="G9" i="3"/>
  <c r="G5" i="3"/>
  <c r="G7" i="3"/>
  <c r="J9" i="1" l="1"/>
  <c r="J7" i="1"/>
  <c r="J5" i="1"/>
  <c r="G5" i="2"/>
  <c r="G9" i="1"/>
  <c r="G7" i="1"/>
  <c r="G5" i="1"/>
  <c r="G13" i="1"/>
  <c r="G15" i="1"/>
  <c r="G17" i="1"/>
  <c r="R15" i="1"/>
  <c r="R13" i="1"/>
  <c r="R9" i="1"/>
  <c r="R7" i="1"/>
  <c r="R5" i="1"/>
  <c r="Q17" i="1"/>
  <c r="Q15" i="1"/>
  <c r="Q13" i="1"/>
  <c r="Q9" i="1"/>
  <c r="Q7" i="1"/>
  <c r="Q5" i="1"/>
  <c r="O15" i="1"/>
  <c r="O9" i="1"/>
  <c r="O5" i="1"/>
  <c r="N17" i="1"/>
  <c r="N13" i="1"/>
  <c r="N9" i="1"/>
  <c r="N7" i="1"/>
  <c r="N5" i="1"/>
  <c r="O15" i="3" l="1"/>
  <c r="O9" i="3"/>
  <c r="N17" i="3"/>
  <c r="N15" i="3"/>
  <c r="N13" i="3"/>
  <c r="N9" i="3"/>
  <c r="N7" i="3"/>
  <c r="Q5" i="2"/>
  <c r="N9" i="2" l="1"/>
  <c r="N7" i="2"/>
  <c r="N17" i="2"/>
  <c r="N13" i="2"/>
  <c r="R17" i="2" l="1"/>
  <c r="Q17" i="2"/>
  <c r="P17" i="2"/>
  <c r="M17" i="2"/>
  <c r="R15" i="2"/>
  <c r="P15" i="2"/>
  <c r="M15" i="2"/>
  <c r="R13" i="2"/>
  <c r="Q13" i="2"/>
  <c r="P13" i="2"/>
  <c r="M13" i="2"/>
  <c r="Q9" i="2"/>
  <c r="P9" i="2"/>
  <c r="M9" i="2"/>
  <c r="Q7" i="2"/>
  <c r="P7" i="2"/>
  <c r="M7" i="2"/>
  <c r="P5" i="2"/>
  <c r="M5" i="2"/>
  <c r="N5" i="3"/>
  <c r="M5" i="3"/>
  <c r="Q13" i="3"/>
  <c r="P13" i="3"/>
  <c r="R17" i="3"/>
  <c r="Q17" i="3"/>
  <c r="R15" i="3"/>
  <c r="Q15" i="3"/>
  <c r="R9" i="3"/>
  <c r="Q9" i="3"/>
  <c r="R7" i="3"/>
  <c r="R5" i="3"/>
  <c r="Q5" i="3"/>
  <c r="P5" i="3"/>
  <c r="M13" i="1"/>
  <c r="P13" i="1"/>
  <c r="P17" i="3"/>
  <c r="M17" i="3"/>
  <c r="P15" i="3"/>
  <c r="M15" i="3"/>
  <c r="M13" i="3"/>
  <c r="P9" i="3"/>
  <c r="M9" i="3"/>
  <c r="P7" i="3"/>
  <c r="M7" i="3"/>
  <c r="M5" i="1"/>
  <c r="P17" i="1" l="1"/>
  <c r="P15" i="1"/>
  <c r="P5" i="1"/>
  <c r="M17" i="1"/>
  <c r="M15" i="1"/>
  <c r="M9" i="1"/>
  <c r="M7" i="1"/>
  <c r="P9" i="1"/>
  <c r="P7" i="1"/>
</calcChain>
</file>

<file path=xl/sharedStrings.xml><?xml version="1.0" encoding="utf-8"?>
<sst xmlns="http://schemas.openxmlformats.org/spreadsheetml/2006/main" count="108" uniqueCount="33">
  <si>
    <t>Correct predictions made by Lapredict</t>
  </si>
  <si>
    <t>Predictions with prob. &gt; alpha</t>
  </si>
  <si>
    <t>Alpha</t>
  </si>
  <si>
    <t>Data subset</t>
  </si>
  <si>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</si>
  <si>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</si>
  <si>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</si>
  <si>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</si>
  <si>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</si>
  <si>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</si>
  <si>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</si>
  <si>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</si>
  <si>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</si>
  <si>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</si>
  <si>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</si>
  <si>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</si>
  <si>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</si>
  <si>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</si>
  <si>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Recall-clean</t>
  </si>
  <si>
    <t>Recall Fault-prone</t>
  </si>
  <si>
    <t>0.95</t>
  </si>
  <si>
    <t>Test avg</t>
  </si>
  <si>
    <t>0.9</t>
  </si>
  <si>
    <t>0.85</t>
  </si>
  <si>
    <t>Test AVG</t>
  </si>
  <si>
    <t xml:space="preserve">OPENSTACK </t>
  </si>
  <si>
    <t xml:space="preserve">QT </t>
  </si>
  <si>
    <t>Platt-scaled LApredict with openstack makes 3701 correct predictions (197 fault-prone ; 3504 clean)</t>
  </si>
  <si>
    <t>Platt_scaled CodeBERT4JIT makes 1163 correct predictions on Openstack dataset (11: fault-prone; 1152 clean)</t>
  </si>
  <si>
    <t>Platt_scaled CodeBERT4JIT makes 2384 correct predictions on QT dataset (11: fault-prone; 2374 clean)</t>
  </si>
  <si>
    <t>Platt-scaled DeepJIT on Openstack made 1168 correct predictions (0 fault-prone; 1168 Clean)</t>
  </si>
  <si>
    <t>Platt-scaled DeepJIT on QT made 2386 correct predictions (5 fault-prone; 2381 Clean)</t>
  </si>
  <si>
    <t>Platt-scaled LApredict with QT makes 4089 correct predictions (23 fault-prone ; 4067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</si>
</sst>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name val="Calibri"/>
      <family val="2"/>
    </font>
    <font>
      <b/>
      <sz val="11"/>
      <color theme="9"/>
      <name val="Calibri"/>
      <family val="2"/>
    </font>
    <font>
      <sz val="11"/>
      <name val="Arial"/>
      <family val="2"/>
    </font>
    <font>
      <sz val="11"/>
      <color theme="8" tint="0.3999755851924192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6"/>
      <name val="Calibri"/>
      <family val="2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89999084444715716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4" fillId="0" borderId="0" xfId="0" applyFont="1" applyAlignment="1">
      <alignment horizontal="left"/>
    </xf>
    <xf numFmtId="2" fontId="0" fillId="0" borderId="0" xfId="0" applyNumberFormat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1" fontId="0" fillId="0" borderId="0" xfId="0" applyNumberFormat="1"/>
    <xf numFmtId="0" fontId="7" fillId="3" borderId="2" xfId="0" applyFont="1" applyFill="1" applyBorder="1" applyAlignment="1">
      <alignment horizontal="center" vertical="top"/>
    </xf>
    <xf numFmtId="0" fontId="8" fillId="0" borderId="0" xfId="0" applyFont="1"/>
    <xf numFmtId="1" fontId="8" fillId="0" borderId="0" xfId="0" applyNumberFormat="1" applyFont="1"/>
    <xf numFmtId="0" fontId="2" fillId="3" borderId="2" xfId="0" applyFont="1" applyFill="1" applyBorder="1" applyAlignment="1">
      <alignment horizontal="center" vertical="top"/>
    </xf>
    <xf numFmtId="0" fontId="9" fillId="0" borderId="0" xfId="0" applyFont="1"/>
    <xf numFmtId="1" fontId="9" fillId="0" borderId="0" xfId="0" applyNumberFormat="1" applyFont="1"/>
    <xf numFmtId="164" fontId="0" fillId="0" borderId="0" xfId="0" applyNumberFormat="1"/>
    <xf numFmtId="2" fontId="9" fillId="0" borderId="0" xfId="0" applyNumberFormat="1" applyFont="1"/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2" fontId="5" fillId="0" borderId="0" xfId="0" applyNumberFormat="1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6" fillId="0" borderId="0" xfId="0" applyFont="1" applyFill="1"/>
    <xf numFmtId="2" fontId="9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C733-01D5-4605-A879-4EE4F769F6E9}">
  <dimension ref="A1:S22"/>
  <sheetViews>
    <sheetView topLeftCell="C1" workbookViewId="0">
      <selection activeCell="P22" sqref="P22"/>
    </sheetView>
  </sheetViews>
  <sheetFormatPr defaultRowHeight="14.4" x14ac:dyDescent="0.3"/>
  <cols>
    <col min="7" max="7" width="8.88671875" style="15"/>
    <col min="8" max="9" width="8.88671875" style="18"/>
    <col min="14" max="15" width="11.6640625" customWidth="1"/>
    <col min="16" max="16" width="12.44140625" customWidth="1"/>
  </cols>
  <sheetData>
    <row r="1" spans="1:19" x14ac:dyDescent="0.3">
      <c r="D1" s="22" t="s">
        <v>0</v>
      </c>
      <c r="E1" s="22"/>
      <c r="F1" s="22"/>
      <c r="G1" s="23" t="s">
        <v>1</v>
      </c>
      <c r="H1" s="24"/>
      <c r="I1" s="24"/>
      <c r="J1" s="1"/>
    </row>
    <row r="2" spans="1:19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14" t="s">
        <v>8</v>
      </c>
      <c r="H2" s="17" t="s">
        <v>9</v>
      </c>
      <c r="I2" s="17" t="s">
        <v>10</v>
      </c>
      <c r="J2" s="4" t="s">
        <v>11</v>
      </c>
      <c r="K2" s="2" t="s">
        <v>12</v>
      </c>
      <c r="L2" s="2" t="s">
        <v>13</v>
      </c>
      <c r="M2" s="8" t="s">
        <v>14</v>
      </c>
      <c r="N2" s="2" t="s">
        <v>15</v>
      </c>
      <c r="O2" s="2" t="s">
        <v>16</v>
      </c>
      <c r="P2" s="9" t="s">
        <v>17</v>
      </c>
      <c r="Q2" s="5" t="s">
        <v>18</v>
      </c>
      <c r="R2" s="5" t="s">
        <v>19</v>
      </c>
    </row>
    <row r="3" spans="1:19" x14ac:dyDescent="0.3">
      <c r="J3" s="1"/>
    </row>
    <row r="4" spans="1:19" ht="25.95" customHeight="1" x14ac:dyDescent="0.3">
      <c r="A4" s="25" t="s">
        <v>25</v>
      </c>
      <c r="B4" s="25"/>
      <c r="C4" s="25"/>
      <c r="D4" s="25"/>
      <c r="E4" s="25"/>
      <c r="F4" s="25"/>
      <c r="G4" s="26"/>
      <c r="H4" s="25"/>
      <c r="I4" s="25"/>
      <c r="J4" s="26"/>
      <c r="K4" s="25"/>
      <c r="L4" s="25"/>
      <c r="M4" s="25"/>
      <c r="N4" s="25"/>
      <c r="O4" s="25"/>
      <c r="P4" s="25"/>
    </row>
    <row r="5" spans="1:19" x14ac:dyDescent="0.3">
      <c r="A5" t="s">
        <v>20</v>
      </c>
      <c r="B5" t="s">
        <v>21</v>
      </c>
      <c r="C5">
        <v>4552</v>
      </c>
      <c r="D5">
        <v>3701</v>
      </c>
      <c r="E5">
        <v>3504</v>
      </c>
      <c r="F5">
        <v>197</v>
      </c>
      <c r="G5" s="16">
        <f>SUM(H5:I5)</f>
        <v>1837</v>
      </c>
      <c r="H5" s="18">
        <v>1792</v>
      </c>
      <c r="I5" s="18">
        <v>45</v>
      </c>
      <c r="J5">
        <f>SUM(K5:L5)</f>
        <v>1674</v>
      </c>
      <c r="K5">
        <v>1640</v>
      </c>
      <c r="L5">
        <v>34</v>
      </c>
      <c r="M5" s="10">
        <f>J5/G5</f>
        <v>0.9112683723462166</v>
      </c>
      <c r="N5" s="7">
        <f>K5/H5</f>
        <v>0.9151785714285714</v>
      </c>
      <c r="O5" s="7">
        <f>L5/I5</f>
        <v>0.75555555555555554</v>
      </c>
      <c r="P5" s="10">
        <f>J5/D5</f>
        <v>0.45231018643609833</v>
      </c>
      <c r="Q5" s="7">
        <f>K5/E5</f>
        <v>0.4680365296803653</v>
      </c>
      <c r="R5" s="7">
        <f>L5/F5</f>
        <v>0.17258883248730963</v>
      </c>
    </row>
    <row r="6" spans="1:19" s="11" customFormat="1" x14ac:dyDescent="0.3">
      <c r="G6" s="15"/>
      <c r="H6" s="18"/>
      <c r="I6" s="18"/>
      <c r="M6" s="12"/>
      <c r="N6" s="12"/>
      <c r="O6" s="12"/>
      <c r="P6" s="12"/>
    </row>
    <row r="7" spans="1:19" x14ac:dyDescent="0.3">
      <c r="A7" t="s">
        <v>22</v>
      </c>
      <c r="B7" t="s">
        <v>24</v>
      </c>
      <c r="C7">
        <v>4552</v>
      </c>
      <c r="D7">
        <v>3701</v>
      </c>
      <c r="E7">
        <v>3504</v>
      </c>
      <c r="F7">
        <v>197</v>
      </c>
      <c r="G7" s="16">
        <f>SUM(H7:I7)</f>
        <v>2749.5</v>
      </c>
      <c r="H7" s="18">
        <v>2670</v>
      </c>
      <c r="I7" s="19">
        <v>79.5</v>
      </c>
      <c r="J7" s="13">
        <f>SUM(K7:L7)</f>
        <v>2449</v>
      </c>
      <c r="K7">
        <v>2392</v>
      </c>
      <c r="L7" s="13">
        <v>57</v>
      </c>
      <c r="M7" s="10">
        <f>J7/G7</f>
        <v>0.89070740134569926</v>
      </c>
      <c r="N7" s="7">
        <f>K7/H7</f>
        <v>0.89588014981273412</v>
      </c>
      <c r="O7" s="7">
        <f>L7/I7</f>
        <v>0.71698113207547165</v>
      </c>
      <c r="P7" s="10">
        <f>J7/D7</f>
        <v>0.66171305052688467</v>
      </c>
      <c r="Q7" s="7">
        <f>K7/E7</f>
        <v>0.68264840182648401</v>
      </c>
      <c r="R7" s="7">
        <f>L7/F7</f>
        <v>0.28934010152284262</v>
      </c>
    </row>
    <row r="8" spans="1:19" s="11" customFormat="1" x14ac:dyDescent="0.3">
      <c r="G8" s="15"/>
      <c r="H8" s="18"/>
      <c r="I8" s="18"/>
      <c r="M8" s="12"/>
      <c r="N8" s="12"/>
      <c r="O8" s="12"/>
      <c r="P8" s="12"/>
    </row>
    <row r="9" spans="1:19" x14ac:dyDescent="0.3">
      <c r="A9" t="s">
        <v>23</v>
      </c>
      <c r="B9" t="s">
        <v>21</v>
      </c>
      <c r="C9">
        <v>4552</v>
      </c>
      <c r="D9">
        <v>3701</v>
      </c>
      <c r="E9">
        <v>3504</v>
      </c>
      <c r="F9">
        <v>197</v>
      </c>
      <c r="G9" s="15">
        <f>SUM(H9:I9)</f>
        <v>3506</v>
      </c>
      <c r="H9" s="18">
        <v>3375</v>
      </c>
      <c r="I9" s="19">
        <v>131</v>
      </c>
      <c r="J9">
        <f>SUM(K9:L9)</f>
        <v>3030</v>
      </c>
      <c r="K9">
        <v>2944</v>
      </c>
      <c r="L9">
        <v>86</v>
      </c>
      <c r="M9" s="10">
        <f>J9/G9</f>
        <v>0.86423274386765547</v>
      </c>
      <c r="N9" s="7">
        <f>K9/H9</f>
        <v>0.87229629629629635</v>
      </c>
      <c r="O9" s="7">
        <f>L9/I9</f>
        <v>0.65648854961832059</v>
      </c>
      <c r="P9" s="10">
        <f>J9/D9</f>
        <v>0.81869764928397726</v>
      </c>
      <c r="Q9" s="7">
        <f>K9/E9</f>
        <v>0.84018264840182644</v>
      </c>
      <c r="R9" s="7">
        <f>L9/F9</f>
        <v>0.43654822335025378</v>
      </c>
    </row>
    <row r="10" spans="1:19" s="11" customFormat="1" x14ac:dyDescent="0.3">
      <c r="G10" s="15"/>
      <c r="H10" s="18"/>
      <c r="I10" s="18"/>
      <c r="M10" s="12"/>
    </row>
    <row r="11" spans="1:19" ht="25.95" customHeight="1" x14ac:dyDescent="0.3">
      <c r="A11" s="25" t="s">
        <v>26</v>
      </c>
      <c r="B11" s="25"/>
      <c r="C11" s="25"/>
      <c r="D11" s="25"/>
      <c r="E11" s="25"/>
      <c r="F11" s="25"/>
      <c r="G11" s="26"/>
      <c r="H11" s="25"/>
      <c r="I11" s="25"/>
      <c r="J11" s="26"/>
      <c r="K11" s="25"/>
      <c r="L11" s="25"/>
      <c r="M11" s="25"/>
      <c r="N11" s="25"/>
      <c r="O11" s="25"/>
      <c r="P11" s="25"/>
    </row>
    <row r="12" spans="1:19" x14ac:dyDescent="0.3">
      <c r="M12" s="27"/>
      <c r="N12" s="27"/>
      <c r="O12" s="27"/>
      <c r="P12" s="27"/>
      <c r="Q12" s="27"/>
      <c r="R12" s="27"/>
      <c r="S12" s="27"/>
    </row>
    <row r="13" spans="1:19" x14ac:dyDescent="0.3">
      <c r="A13" t="s">
        <v>20</v>
      </c>
      <c r="B13" t="s">
        <v>21</v>
      </c>
      <c r="C13">
        <v>4783</v>
      </c>
      <c r="D13">
        <v>4089</v>
      </c>
      <c r="E13">
        <v>4067</v>
      </c>
      <c r="F13">
        <v>23</v>
      </c>
      <c r="G13" s="16">
        <f>SUM(H13:I13)</f>
        <v>2621</v>
      </c>
      <c r="H13" s="18">
        <v>2617</v>
      </c>
      <c r="I13" s="19">
        <v>4</v>
      </c>
      <c r="J13">
        <f>SUM(K13:L13)</f>
        <v>2382</v>
      </c>
      <c r="K13" s="13">
        <v>2381</v>
      </c>
      <c r="L13" s="13">
        <v>1</v>
      </c>
      <c r="M13" s="28">
        <f>J13/G13</f>
        <v>0.90881342998855397</v>
      </c>
      <c r="N13" s="29">
        <f>K13/H13</f>
        <v>0.90982040504394346</v>
      </c>
      <c r="O13" s="32">
        <v>0.18</v>
      </c>
      <c r="P13" s="28">
        <f>J13/D13</f>
        <v>0.58253851797505507</v>
      </c>
      <c r="Q13" s="29">
        <f>K13/E13</f>
        <v>0.5854438160806491</v>
      </c>
      <c r="R13" s="29">
        <f>L13/F13</f>
        <v>4.3478260869565216E-2</v>
      </c>
      <c r="S13" s="27"/>
    </row>
    <row r="14" spans="1:19" s="11" customFormat="1" x14ac:dyDescent="0.3">
      <c r="G14" s="15"/>
      <c r="H14" s="18"/>
      <c r="I14" s="18"/>
      <c r="M14" s="30"/>
      <c r="N14" s="30"/>
      <c r="O14" s="30"/>
      <c r="P14" s="30"/>
      <c r="Q14" s="31"/>
      <c r="R14" s="31"/>
      <c r="S14" s="31"/>
    </row>
    <row r="15" spans="1:19" x14ac:dyDescent="0.3">
      <c r="A15" t="s">
        <v>22</v>
      </c>
      <c r="B15" t="s">
        <v>21</v>
      </c>
      <c r="C15">
        <v>4783</v>
      </c>
      <c r="D15">
        <v>4089</v>
      </c>
      <c r="E15">
        <v>4067</v>
      </c>
      <c r="F15">
        <v>23</v>
      </c>
      <c r="G15" s="16">
        <f>SUM(H15:I15)</f>
        <v>4042</v>
      </c>
      <c r="H15" s="18">
        <v>4034</v>
      </c>
      <c r="I15" s="18">
        <v>8</v>
      </c>
      <c r="J15" s="13">
        <f>SUM(K15:L15)</f>
        <v>3551.1</v>
      </c>
      <c r="K15" s="13">
        <v>3548</v>
      </c>
      <c r="L15" s="13">
        <v>3.1</v>
      </c>
      <c r="M15" s="28">
        <f>J15/G15</f>
        <v>0.87855022266204852</v>
      </c>
      <c r="N15" s="29">
        <f>K15/H15</f>
        <v>0.87952404561229547</v>
      </c>
      <c r="O15" s="29">
        <f>L15/I15</f>
        <v>0.38750000000000001</v>
      </c>
      <c r="P15" s="28">
        <f>J15/D15</f>
        <v>0.86845194424064565</v>
      </c>
      <c r="Q15" s="29">
        <f>K15/E15</f>
        <v>0.87238750922055575</v>
      </c>
      <c r="R15" s="29">
        <f>L15/F15</f>
        <v>0.13478260869565217</v>
      </c>
      <c r="S15" s="27"/>
    </row>
    <row r="16" spans="1:19" s="11" customFormat="1" x14ac:dyDescent="0.3">
      <c r="G16" s="15"/>
      <c r="H16" s="18"/>
      <c r="I16" s="18"/>
      <c r="M16" s="30"/>
      <c r="N16" s="30"/>
      <c r="O16" s="30"/>
      <c r="P16" s="30"/>
      <c r="Q16" s="31"/>
      <c r="R16" s="31"/>
      <c r="S16" s="31"/>
    </row>
    <row r="17" spans="1:19" x14ac:dyDescent="0.3">
      <c r="A17" t="s">
        <v>23</v>
      </c>
      <c r="B17" t="s">
        <v>21</v>
      </c>
      <c r="C17">
        <v>4783</v>
      </c>
      <c r="D17">
        <v>4089</v>
      </c>
      <c r="E17">
        <v>4067</v>
      </c>
      <c r="F17">
        <v>23</v>
      </c>
      <c r="G17" s="16">
        <f>SUM(H17:I17)</f>
        <v>4683</v>
      </c>
      <c r="H17" s="18">
        <v>4658</v>
      </c>
      <c r="I17" s="19">
        <v>25</v>
      </c>
      <c r="J17" s="13">
        <f>SUM(K17:L17)</f>
        <v>4022.6</v>
      </c>
      <c r="K17" s="13">
        <v>4010</v>
      </c>
      <c r="L17" s="13">
        <v>12.6</v>
      </c>
      <c r="M17" s="28">
        <f>J17/G17</f>
        <v>0.85897928678197732</v>
      </c>
      <c r="N17" s="29">
        <f>K17/H17</f>
        <v>0.86088449978531556</v>
      </c>
      <c r="O17" s="32">
        <f>L17/I17</f>
        <v>0.504</v>
      </c>
      <c r="P17" s="28">
        <f>J17/D17</f>
        <v>0.98376131083394469</v>
      </c>
      <c r="Q17" s="29">
        <f>K17/E17</f>
        <v>0.98598475534792229</v>
      </c>
      <c r="R17" s="29">
        <f>L17/F17</f>
        <v>0.54782608695652169</v>
      </c>
      <c r="S17" s="27"/>
    </row>
    <row r="18" spans="1:19" s="11" customFormat="1" x14ac:dyDescent="0.3">
      <c r="G18" s="15"/>
      <c r="H18" s="18"/>
      <c r="I18" s="18"/>
    </row>
    <row r="21" spans="1:19" x14ac:dyDescent="0.3">
      <c r="A21" s="6" t="s">
        <v>27</v>
      </c>
    </row>
    <row r="22" spans="1:19" x14ac:dyDescent="0.3">
      <c r="A22" s="6" t="s">
        <v>32</v>
      </c>
    </row>
  </sheetData>
  <mergeCells count="4">
    <mergeCell ref="D1:F1"/>
    <mergeCell ref="G1:I1"/>
    <mergeCell ref="A4:P4"/>
    <mergeCell ref="A11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F290-E7C8-4639-B698-0D0F44331E1D}">
  <dimension ref="A1:R22"/>
  <sheetViews>
    <sheetView workbookViewId="0">
      <selection activeCell="M20" sqref="M20"/>
    </sheetView>
  </sheetViews>
  <sheetFormatPr defaultRowHeight="14.4" x14ac:dyDescent="0.3"/>
  <cols>
    <col min="7" max="7" width="8.88671875" style="15"/>
    <col min="8" max="9" width="8.88671875" style="18"/>
    <col min="14" max="15" width="11.6640625" customWidth="1"/>
    <col min="16" max="16" width="12.44140625" customWidth="1"/>
  </cols>
  <sheetData>
    <row r="1" spans="1:18" x14ac:dyDescent="0.3">
      <c r="D1" s="22" t="s">
        <v>0</v>
      </c>
      <c r="E1" s="22"/>
      <c r="F1" s="22"/>
      <c r="G1" s="23" t="s">
        <v>1</v>
      </c>
      <c r="H1" s="24"/>
      <c r="I1" s="24"/>
      <c r="J1" s="1"/>
    </row>
    <row r="2" spans="1:18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14" t="s">
        <v>8</v>
      </c>
      <c r="H2" s="17" t="s">
        <v>9</v>
      </c>
      <c r="I2" s="17" t="s">
        <v>10</v>
      </c>
      <c r="J2" s="4" t="s">
        <v>11</v>
      </c>
      <c r="K2" s="2" t="s">
        <v>12</v>
      </c>
      <c r="L2" s="2" t="s">
        <v>13</v>
      </c>
      <c r="M2" s="8" t="s">
        <v>14</v>
      </c>
      <c r="N2" s="2" t="s">
        <v>15</v>
      </c>
      <c r="O2" s="2" t="s">
        <v>16</v>
      </c>
      <c r="P2" s="9" t="s">
        <v>17</v>
      </c>
      <c r="Q2" s="5" t="s">
        <v>18</v>
      </c>
      <c r="R2" s="5" t="s">
        <v>19</v>
      </c>
    </row>
    <row r="4" spans="1:18" ht="25.95" customHeight="1" x14ac:dyDescent="0.3">
      <c r="A4" s="25" t="s">
        <v>25</v>
      </c>
      <c r="B4" s="25"/>
      <c r="C4" s="25"/>
      <c r="D4" s="25"/>
      <c r="E4" s="25"/>
      <c r="F4" s="25"/>
      <c r="G4" s="26"/>
      <c r="H4" s="25"/>
      <c r="I4" s="25"/>
      <c r="J4" s="26"/>
      <c r="K4" s="25"/>
      <c r="L4" s="25"/>
      <c r="M4" s="25"/>
      <c r="N4" s="25"/>
      <c r="O4" s="25"/>
      <c r="P4" s="25"/>
    </row>
    <row r="5" spans="1:18" x14ac:dyDescent="0.3">
      <c r="A5" t="s">
        <v>20</v>
      </c>
      <c r="B5" t="s">
        <v>21</v>
      </c>
      <c r="C5">
        <v>1331</v>
      </c>
      <c r="D5">
        <v>1168</v>
      </c>
      <c r="E5">
        <v>1168</v>
      </c>
      <c r="F5">
        <v>0</v>
      </c>
      <c r="G5" s="15">
        <f>SUM(H5:I5)</f>
        <v>905</v>
      </c>
      <c r="H5" s="18">
        <v>905</v>
      </c>
      <c r="I5" s="18">
        <v>0</v>
      </c>
      <c r="J5">
        <f>SUM(K5:L5)</f>
        <v>841</v>
      </c>
      <c r="K5">
        <v>841</v>
      </c>
      <c r="L5">
        <v>0</v>
      </c>
      <c r="M5" s="10">
        <f>J5/G5</f>
        <v>0.92928176795580109</v>
      </c>
      <c r="N5" s="7">
        <f>K5/H5</f>
        <v>0.92928176795580109</v>
      </c>
      <c r="O5" s="7">
        <v>0</v>
      </c>
      <c r="P5" s="10">
        <f>J5/D5</f>
        <v>0.72003424657534243</v>
      </c>
      <c r="Q5" s="7">
        <f>K5/E5</f>
        <v>0.72003424657534243</v>
      </c>
      <c r="R5" s="7">
        <v>0</v>
      </c>
    </row>
    <row r="6" spans="1:18" x14ac:dyDescent="0.3">
      <c r="M6" s="10"/>
      <c r="N6" s="7"/>
      <c r="P6" s="10"/>
    </row>
    <row r="7" spans="1:18" x14ac:dyDescent="0.3">
      <c r="A7" t="s">
        <v>22</v>
      </c>
      <c r="B7" t="s">
        <v>21</v>
      </c>
      <c r="C7">
        <v>1331</v>
      </c>
      <c r="D7">
        <v>1168</v>
      </c>
      <c r="E7">
        <v>1168</v>
      </c>
      <c r="F7">
        <v>0</v>
      </c>
      <c r="G7" s="15">
        <f>SUM(H7:I7)</f>
        <v>1226</v>
      </c>
      <c r="H7" s="18">
        <v>1226</v>
      </c>
      <c r="I7" s="18">
        <v>0</v>
      </c>
      <c r="J7">
        <f>SUM(K7:L7)</f>
        <v>1090</v>
      </c>
      <c r="K7">
        <v>1090</v>
      </c>
      <c r="L7">
        <v>0</v>
      </c>
      <c r="M7" s="10">
        <f>J7/G7</f>
        <v>0.88907014681892338</v>
      </c>
      <c r="N7" s="7">
        <f>K7/H7</f>
        <v>0.88907014681892338</v>
      </c>
      <c r="O7" s="7">
        <v>0</v>
      </c>
      <c r="P7" s="10">
        <f>J7/D7</f>
        <v>0.93321917808219179</v>
      </c>
      <c r="Q7" s="7">
        <f>K7/E7</f>
        <v>0.93321917808219179</v>
      </c>
      <c r="R7" s="7">
        <v>0</v>
      </c>
    </row>
    <row r="8" spans="1:18" x14ac:dyDescent="0.3">
      <c r="M8" s="10"/>
      <c r="N8" s="7"/>
      <c r="P8" s="10"/>
    </row>
    <row r="9" spans="1:18" x14ac:dyDescent="0.3">
      <c r="A9" t="s">
        <v>23</v>
      </c>
      <c r="B9" t="s">
        <v>21</v>
      </c>
      <c r="C9">
        <v>1331</v>
      </c>
      <c r="D9">
        <v>1168</v>
      </c>
      <c r="E9">
        <v>1168</v>
      </c>
      <c r="F9">
        <v>0</v>
      </c>
      <c r="G9" s="15">
        <f>SUM(H9:I9)</f>
        <v>1277</v>
      </c>
      <c r="H9" s="18">
        <v>1277</v>
      </c>
      <c r="I9" s="18">
        <v>0</v>
      </c>
      <c r="J9">
        <f>SUM(K9:L9)</f>
        <v>1128</v>
      </c>
      <c r="K9">
        <v>1128</v>
      </c>
      <c r="L9">
        <v>0</v>
      </c>
      <c r="M9" s="10">
        <f>J9/G9</f>
        <v>0.88332028191072831</v>
      </c>
      <c r="N9" s="7">
        <f>K9/H9</f>
        <v>0.88332028191072831</v>
      </c>
      <c r="O9" s="7">
        <v>0</v>
      </c>
      <c r="P9" s="10">
        <f>J9/D9</f>
        <v>0.96575342465753422</v>
      </c>
      <c r="Q9" s="7">
        <f>K9/E9</f>
        <v>0.96575342465753422</v>
      </c>
      <c r="R9" s="7">
        <v>0</v>
      </c>
    </row>
    <row r="10" spans="1:18" x14ac:dyDescent="0.3">
      <c r="M10" s="10"/>
    </row>
    <row r="11" spans="1:18" ht="25.95" customHeight="1" x14ac:dyDescent="0.3">
      <c r="A11" s="25" t="s">
        <v>26</v>
      </c>
      <c r="B11" s="25"/>
      <c r="C11" s="25"/>
      <c r="D11" s="25"/>
      <c r="E11" s="25"/>
      <c r="F11" s="25"/>
      <c r="G11" s="26"/>
      <c r="H11" s="25"/>
      <c r="I11" s="25"/>
      <c r="J11" s="26"/>
      <c r="K11" s="25"/>
      <c r="L11" s="25"/>
      <c r="M11" s="25"/>
      <c r="N11" s="25"/>
      <c r="O11" s="25"/>
      <c r="P11" s="25"/>
    </row>
    <row r="13" spans="1:18" x14ac:dyDescent="0.3">
      <c r="A13" t="s">
        <v>20</v>
      </c>
      <c r="B13" t="s">
        <v>21</v>
      </c>
      <c r="C13">
        <v>2571</v>
      </c>
      <c r="D13">
        <v>2386</v>
      </c>
      <c r="E13">
        <v>2381</v>
      </c>
      <c r="F13">
        <v>5</v>
      </c>
      <c r="G13" s="15">
        <f>SUM(H13:I13)</f>
        <v>2412</v>
      </c>
      <c r="H13" s="18">
        <v>2412</v>
      </c>
      <c r="I13" s="18">
        <v>0</v>
      </c>
      <c r="J13">
        <f>SUM(K13:L13)</f>
        <v>2270</v>
      </c>
      <c r="K13">
        <v>2270</v>
      </c>
      <c r="L13">
        <v>0</v>
      </c>
      <c r="M13" s="10">
        <f>J13/G13</f>
        <v>0.94112769485903813</v>
      </c>
      <c r="N13" s="7">
        <f>K13/H13</f>
        <v>0.94112769485903813</v>
      </c>
      <c r="O13" s="7">
        <v>0</v>
      </c>
      <c r="P13" s="10">
        <f>J13/D13</f>
        <v>0.95138306789606031</v>
      </c>
      <c r="Q13" s="7">
        <f>K13/E13</f>
        <v>0.95338093238135235</v>
      </c>
      <c r="R13" s="7">
        <f>L13/F13</f>
        <v>0</v>
      </c>
    </row>
    <row r="14" spans="1:18" x14ac:dyDescent="0.3">
      <c r="M14" s="10"/>
      <c r="N14" s="7"/>
      <c r="P14" s="10"/>
    </row>
    <row r="15" spans="1:18" x14ac:dyDescent="0.3">
      <c r="A15" t="s">
        <v>22</v>
      </c>
      <c r="B15" t="s">
        <v>21</v>
      </c>
      <c r="C15">
        <v>2571</v>
      </c>
      <c r="D15">
        <v>2386</v>
      </c>
      <c r="E15">
        <v>2381</v>
      </c>
      <c r="F15">
        <v>5</v>
      </c>
      <c r="G15" s="15">
        <f>SUM(H15:I15)</f>
        <v>2464</v>
      </c>
      <c r="H15" s="18">
        <v>2464</v>
      </c>
      <c r="I15" s="18">
        <v>0</v>
      </c>
      <c r="J15">
        <f>SUM(K15:L15)</f>
        <v>2310</v>
      </c>
      <c r="K15">
        <v>2310</v>
      </c>
      <c r="L15">
        <v>0</v>
      </c>
      <c r="M15" s="10">
        <f>K15/G15</f>
        <v>0.9375</v>
      </c>
      <c r="N15" s="7">
        <f>K15/H15</f>
        <v>0.9375</v>
      </c>
      <c r="O15" s="7">
        <v>0</v>
      </c>
      <c r="P15" s="10">
        <f>K15/D15</f>
        <v>0.9681475272422464</v>
      </c>
      <c r="Q15" s="7">
        <f>K15/E15</f>
        <v>0.97018059638807219</v>
      </c>
      <c r="R15" s="7">
        <f>L15/F15</f>
        <v>0</v>
      </c>
    </row>
    <row r="16" spans="1:18" x14ac:dyDescent="0.3">
      <c r="M16" s="10"/>
      <c r="N16" s="7"/>
      <c r="P16" s="10"/>
    </row>
    <row r="17" spans="1:18" x14ac:dyDescent="0.3">
      <c r="A17" t="s">
        <v>23</v>
      </c>
      <c r="B17" t="s">
        <v>21</v>
      </c>
      <c r="C17">
        <v>2571</v>
      </c>
      <c r="D17">
        <v>2386</v>
      </c>
      <c r="E17">
        <v>2381</v>
      </c>
      <c r="F17">
        <v>5</v>
      </c>
      <c r="G17" s="15">
        <f>SUM(H17:I17)</f>
        <v>2309</v>
      </c>
      <c r="H17" s="18">
        <v>2309</v>
      </c>
      <c r="I17" s="18">
        <v>0</v>
      </c>
      <c r="J17">
        <f>SUM(K17:L17)</f>
        <v>2189</v>
      </c>
      <c r="K17">
        <v>2189</v>
      </c>
      <c r="L17">
        <v>0</v>
      </c>
      <c r="M17" s="10">
        <f>J17/G17</f>
        <v>0.9480294499783456</v>
      </c>
      <c r="N17" s="7">
        <f>K17/H17</f>
        <v>0.9480294499783456</v>
      </c>
      <c r="O17" s="7">
        <v>0</v>
      </c>
      <c r="P17" s="10">
        <f>J17/D17</f>
        <v>0.91743503772003354</v>
      </c>
      <c r="Q17" s="7">
        <f>K17/E17</f>
        <v>0.91936161276774464</v>
      </c>
      <c r="R17" s="7">
        <f>L17/F17</f>
        <v>0</v>
      </c>
    </row>
    <row r="21" spans="1:18" x14ac:dyDescent="0.3">
      <c r="A21" s="6" t="s">
        <v>30</v>
      </c>
    </row>
    <row r="22" spans="1:18" x14ac:dyDescent="0.3">
      <c r="A22" s="6" t="s">
        <v>31</v>
      </c>
    </row>
  </sheetData>
  <mergeCells count="4">
    <mergeCell ref="D1:F1"/>
    <mergeCell ref="G1:I1"/>
    <mergeCell ref="A4:P4"/>
    <mergeCell ref="A11:P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1484-16DF-422C-86AE-5058005F179A}">
  <dimension ref="A1:R22"/>
  <sheetViews>
    <sheetView tabSelected="1" workbookViewId="0">
      <selection activeCell="P18" sqref="P18"/>
    </sheetView>
  </sheetViews>
  <sheetFormatPr defaultRowHeight="14.4" x14ac:dyDescent="0.3"/>
  <cols>
    <col min="7" max="7" width="8.88671875" style="15"/>
    <col min="8" max="9" width="8.88671875" style="18"/>
    <col min="14" max="15" width="11.6640625" customWidth="1"/>
    <col min="16" max="16" width="12.44140625" customWidth="1"/>
  </cols>
  <sheetData>
    <row r="1" spans="1:18" x14ac:dyDescent="0.3">
      <c r="D1" s="22" t="s">
        <v>0</v>
      </c>
      <c r="E1" s="22"/>
      <c r="F1" s="22"/>
      <c r="G1" s="23" t="s">
        <v>1</v>
      </c>
      <c r="H1" s="24"/>
      <c r="I1" s="24"/>
      <c r="J1" s="1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14" t="s">
        <v>8</v>
      </c>
      <c r="H2" s="17" t="s">
        <v>9</v>
      </c>
      <c r="I2" s="17" t="s">
        <v>10</v>
      </c>
      <c r="J2" s="4" t="s">
        <v>11</v>
      </c>
      <c r="K2" s="2" t="s">
        <v>12</v>
      </c>
      <c r="L2" s="2" t="s">
        <v>13</v>
      </c>
      <c r="M2" s="8" t="s">
        <v>14</v>
      </c>
      <c r="N2" s="2" t="s">
        <v>15</v>
      </c>
      <c r="O2" s="2" t="s">
        <v>16</v>
      </c>
      <c r="P2" s="9" t="s">
        <v>17</v>
      </c>
      <c r="Q2" s="5" t="s">
        <v>18</v>
      </c>
      <c r="R2" s="5" t="s">
        <v>19</v>
      </c>
    </row>
    <row r="4" spans="1:18" ht="25.95" customHeight="1" x14ac:dyDescent="0.3">
      <c r="A4" s="25" t="s">
        <v>25</v>
      </c>
      <c r="B4" s="25"/>
      <c r="C4" s="25"/>
      <c r="D4" s="25"/>
      <c r="E4" s="25"/>
      <c r="F4" s="25"/>
      <c r="G4" s="26"/>
      <c r="H4" s="25"/>
      <c r="I4" s="25"/>
      <c r="J4" s="26"/>
      <c r="K4" s="25"/>
      <c r="L4" s="25"/>
      <c r="M4" s="25"/>
      <c r="N4" s="25"/>
      <c r="O4" s="25"/>
      <c r="P4" s="25"/>
    </row>
    <row r="5" spans="1:18" x14ac:dyDescent="0.3">
      <c r="A5" t="s">
        <v>20</v>
      </c>
      <c r="B5" t="s">
        <v>21</v>
      </c>
      <c r="C5">
        <v>1331</v>
      </c>
      <c r="D5">
        <v>1163</v>
      </c>
      <c r="E5">
        <v>1152</v>
      </c>
      <c r="F5">
        <v>11</v>
      </c>
      <c r="G5" s="15">
        <f>SUM(H5:I5)</f>
        <v>978</v>
      </c>
      <c r="H5" s="18">
        <v>978</v>
      </c>
      <c r="I5" s="18">
        <v>0</v>
      </c>
      <c r="J5" s="13">
        <f>SUM(K5:L5)</f>
        <v>913</v>
      </c>
      <c r="K5">
        <v>913</v>
      </c>
      <c r="L5">
        <v>0</v>
      </c>
      <c r="M5" s="10">
        <f>J5/G5</f>
        <v>0.93353783231083842</v>
      </c>
      <c r="N5" s="7">
        <f>K5/H5</f>
        <v>0.93353783231083842</v>
      </c>
      <c r="O5" s="7">
        <v>0</v>
      </c>
      <c r="P5" s="10">
        <f>J5/D5</f>
        <v>0.78503869303525364</v>
      </c>
      <c r="Q5" s="7">
        <f>K5/E5</f>
        <v>0.79253472222222221</v>
      </c>
      <c r="R5" s="7">
        <f>L5/F5</f>
        <v>0</v>
      </c>
    </row>
    <row r="6" spans="1:18" x14ac:dyDescent="0.3">
      <c r="J6" s="11"/>
      <c r="K6" s="11"/>
      <c r="L6" s="11"/>
      <c r="M6" s="10"/>
      <c r="N6" s="7"/>
      <c r="O6" s="7"/>
      <c r="P6" s="10"/>
    </row>
    <row r="7" spans="1:18" x14ac:dyDescent="0.3">
      <c r="A7" t="s">
        <v>22</v>
      </c>
      <c r="B7" t="s">
        <v>21</v>
      </c>
      <c r="C7">
        <v>1331</v>
      </c>
      <c r="D7">
        <v>1163</v>
      </c>
      <c r="E7">
        <v>1152</v>
      </c>
      <c r="F7">
        <v>11</v>
      </c>
      <c r="G7" s="15">
        <f>SUM(H7:I7)</f>
        <v>1254.2</v>
      </c>
      <c r="H7" s="18">
        <v>1247</v>
      </c>
      <c r="I7" s="19">
        <v>7.2</v>
      </c>
      <c r="J7" s="13">
        <f>SUM(K7:L7)</f>
        <v>1114.9000000000001</v>
      </c>
      <c r="K7" s="13">
        <v>1113</v>
      </c>
      <c r="L7" s="13">
        <v>1.9</v>
      </c>
      <c r="M7" s="10">
        <f>J7/G7</f>
        <v>0.88893318450007974</v>
      </c>
      <c r="N7" s="7">
        <f>K7/H7</f>
        <v>0.89254210104250198</v>
      </c>
      <c r="O7" s="7">
        <f>L7/I7</f>
        <v>0.2638888888888889</v>
      </c>
      <c r="P7" s="10">
        <f>J7/D7</f>
        <v>0.9586414445399829</v>
      </c>
      <c r="Q7" s="7">
        <v>0.96</v>
      </c>
      <c r="R7" s="7">
        <f>L7/F7</f>
        <v>0.17272727272727273</v>
      </c>
    </row>
    <row r="8" spans="1:18" x14ac:dyDescent="0.3">
      <c r="J8" s="11"/>
      <c r="K8" s="11"/>
      <c r="L8" s="11"/>
      <c r="M8" s="10"/>
      <c r="N8" s="7"/>
      <c r="O8" s="7"/>
      <c r="P8" s="10"/>
    </row>
    <row r="9" spans="1:18" x14ac:dyDescent="0.3">
      <c r="A9" t="s">
        <v>23</v>
      </c>
      <c r="B9" t="s">
        <v>21</v>
      </c>
      <c r="C9">
        <v>1331</v>
      </c>
      <c r="D9">
        <v>1163</v>
      </c>
      <c r="E9">
        <v>1152</v>
      </c>
      <c r="F9">
        <v>11</v>
      </c>
      <c r="G9" s="15">
        <f>SUM(H9:I9)</f>
        <v>1280.9000000000001</v>
      </c>
      <c r="H9" s="18">
        <v>1268</v>
      </c>
      <c r="I9" s="19">
        <v>12.9</v>
      </c>
      <c r="J9" s="13">
        <f>SUM(K9:L9)</f>
        <v>1135.3</v>
      </c>
      <c r="K9">
        <v>1132</v>
      </c>
      <c r="L9" s="13">
        <v>3.3</v>
      </c>
      <c r="M9" s="10">
        <f>J9/G9</f>
        <v>0.88632992427199619</v>
      </c>
      <c r="N9" s="7">
        <f>K9/H9</f>
        <v>0.89274447949526814</v>
      </c>
      <c r="O9" s="7">
        <f>L9/I9</f>
        <v>0.25581395348837205</v>
      </c>
      <c r="P9" s="10">
        <f>J9/D9</f>
        <v>0.97618228718830602</v>
      </c>
      <c r="Q9" s="7">
        <f>K9/E9</f>
        <v>0.98263888888888884</v>
      </c>
      <c r="R9" s="7">
        <f>L9/F9</f>
        <v>0.3</v>
      </c>
    </row>
    <row r="10" spans="1:18" x14ac:dyDescent="0.3">
      <c r="K10" s="11"/>
      <c r="L10" s="11"/>
      <c r="M10" s="10"/>
    </row>
    <row r="11" spans="1:18" ht="25.95" customHeight="1" x14ac:dyDescent="0.3">
      <c r="A11" s="25" t="s">
        <v>26</v>
      </c>
      <c r="B11" s="25"/>
      <c r="C11" s="25"/>
      <c r="D11" s="25"/>
      <c r="E11" s="25"/>
      <c r="F11" s="25"/>
      <c r="G11" s="26"/>
      <c r="H11" s="25"/>
      <c r="I11" s="25"/>
      <c r="J11" s="26"/>
      <c r="K11" s="25"/>
      <c r="L11" s="25"/>
      <c r="M11" s="25"/>
      <c r="N11" s="25"/>
      <c r="O11" s="25"/>
      <c r="P11" s="25"/>
    </row>
    <row r="12" spans="1:18" ht="13.2" customHeight="1" x14ac:dyDescent="0.3">
      <c r="J12" s="1"/>
    </row>
    <row r="13" spans="1:18" x14ac:dyDescent="0.3">
      <c r="A13" t="s">
        <v>20</v>
      </c>
      <c r="B13" t="s">
        <v>21</v>
      </c>
      <c r="C13">
        <v>2571</v>
      </c>
      <c r="D13">
        <v>2384</v>
      </c>
      <c r="E13">
        <v>2374</v>
      </c>
      <c r="F13">
        <v>11</v>
      </c>
      <c r="G13" s="16">
        <f>SUM(H13:I13)</f>
        <v>2378.1999999999998</v>
      </c>
      <c r="H13" s="18">
        <v>2373</v>
      </c>
      <c r="I13" s="19">
        <v>5.2</v>
      </c>
      <c r="J13" s="13">
        <f>SUM(K13:L13)</f>
        <v>2243.6999999999998</v>
      </c>
      <c r="K13" s="18">
        <v>2243</v>
      </c>
      <c r="L13" s="20">
        <v>0.7</v>
      </c>
      <c r="M13" s="10">
        <f>J13/G13</f>
        <v>0.94344462198301238</v>
      </c>
      <c r="N13" s="7">
        <f>K13/H13</f>
        <v>0.9452170248630426</v>
      </c>
      <c r="O13" s="7">
        <f>L13/I13</f>
        <v>0.13461538461538461</v>
      </c>
      <c r="P13" s="10">
        <f>J13/D13</f>
        <v>0.94114932885906033</v>
      </c>
      <c r="Q13" s="7">
        <f>K13/E13</f>
        <v>0.94481887110362262</v>
      </c>
      <c r="R13" s="7">
        <f>L13/F13</f>
        <v>6.363636363636363E-2</v>
      </c>
    </row>
    <row r="14" spans="1:18" x14ac:dyDescent="0.3">
      <c r="G14" s="16"/>
      <c r="J14" s="11"/>
      <c r="K14" s="11"/>
      <c r="L14" s="11"/>
      <c r="M14" s="12"/>
      <c r="N14" s="7"/>
      <c r="O14" s="7"/>
      <c r="P14" s="10"/>
    </row>
    <row r="15" spans="1:18" x14ac:dyDescent="0.3">
      <c r="A15" t="s">
        <v>22</v>
      </c>
      <c r="B15" t="s">
        <v>21</v>
      </c>
      <c r="C15">
        <v>2571</v>
      </c>
      <c r="D15">
        <v>2384</v>
      </c>
      <c r="E15">
        <v>2374</v>
      </c>
      <c r="F15">
        <v>11</v>
      </c>
      <c r="G15" s="16">
        <f>SUM(H15:I15)</f>
        <v>2467.1999999999998</v>
      </c>
      <c r="H15" s="18">
        <v>2458</v>
      </c>
      <c r="I15" s="19">
        <v>9.1999999999999993</v>
      </c>
      <c r="J15" s="13">
        <f>SUM(K15:L15)</f>
        <v>2309.3000000000002</v>
      </c>
      <c r="K15">
        <v>2307</v>
      </c>
      <c r="L15" s="13">
        <v>2.2999999999999998</v>
      </c>
      <c r="M15" s="10">
        <f>J15/G15</f>
        <v>0.93600032425421542</v>
      </c>
      <c r="N15" s="7">
        <f>K15/H15</f>
        <v>0.93856794141578515</v>
      </c>
      <c r="O15" s="7">
        <f>L15/I15</f>
        <v>0.25</v>
      </c>
      <c r="P15" s="10">
        <f>J15/D15</f>
        <v>0.96866610738255043</v>
      </c>
      <c r="Q15" s="7">
        <f>K15/E15</f>
        <v>0.97177759056444823</v>
      </c>
      <c r="R15" s="21">
        <f>L15/F15</f>
        <v>0.20909090909090908</v>
      </c>
    </row>
    <row r="16" spans="1:18" x14ac:dyDescent="0.3">
      <c r="G16" s="16"/>
      <c r="J16" s="11"/>
      <c r="K16" s="11"/>
      <c r="L16" s="11"/>
      <c r="M16" s="10"/>
      <c r="N16" s="7"/>
      <c r="O16" s="7"/>
      <c r="P16" s="10"/>
    </row>
    <row r="17" spans="1:18" x14ac:dyDescent="0.3">
      <c r="A17" t="s">
        <v>23</v>
      </c>
      <c r="B17" t="s">
        <v>21</v>
      </c>
      <c r="C17">
        <v>2571</v>
      </c>
      <c r="D17">
        <v>2384</v>
      </c>
      <c r="E17">
        <v>2374</v>
      </c>
      <c r="F17">
        <v>11</v>
      </c>
      <c r="G17" s="16">
        <f>SUM(H17:I17)</f>
        <v>2301.4</v>
      </c>
      <c r="H17" s="18">
        <v>2298</v>
      </c>
      <c r="I17" s="19">
        <v>3.4</v>
      </c>
      <c r="J17" s="13">
        <f>SUM(K17:L17)</f>
        <v>2182.5</v>
      </c>
      <c r="K17">
        <v>2182</v>
      </c>
      <c r="L17" s="20">
        <v>0.5</v>
      </c>
      <c r="M17" s="10">
        <f>J17/G17</f>
        <v>0.94833579560267656</v>
      </c>
      <c r="N17" s="7">
        <f>K17/H17</f>
        <v>0.94952132288946911</v>
      </c>
      <c r="O17" s="7">
        <f>L17/I17</f>
        <v>0.14705882352941177</v>
      </c>
      <c r="P17" s="10">
        <f>J17/D17</f>
        <v>0.91547818791946312</v>
      </c>
      <c r="Q17" s="7">
        <f>K17/E17</f>
        <v>0.91912384161752314</v>
      </c>
      <c r="R17" s="21">
        <f>L17/F17</f>
        <v>4.5454545454545456E-2</v>
      </c>
    </row>
    <row r="18" spans="1:18" x14ac:dyDescent="0.3">
      <c r="J18" s="11"/>
      <c r="K18" s="11"/>
      <c r="L18" s="11"/>
    </row>
    <row r="21" spans="1:18" x14ac:dyDescent="0.3">
      <c r="A21" s="6" t="s">
        <v>28</v>
      </c>
    </row>
    <row r="22" spans="1:18" x14ac:dyDescent="0.3">
      <c r="A22" s="6" t="s">
        <v>29</v>
      </c>
    </row>
  </sheetData>
  <mergeCells count="4">
    <mergeCell ref="D1:F1"/>
    <mergeCell ref="G1:I1"/>
    <mergeCell ref="A4:P4"/>
    <mergeCell ref="A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LApredict</vt:lpstr>
      <vt:lpstr>DeepJIT</vt:lpstr>
      <vt:lpstr>CodeBERT4JIT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dcterms:created xsi:type="dcterms:W3CDTF">2025-09-11T18:53:41Z</dcterms:created>
  <dcterms:modified xsi:type="dcterms:W3CDTF">2025-10-02T12:50:38Z</dcterms:modified>
</cp:coreProperties>
</file>