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427E0D66-C2E4-4EA7-A523-1A66C7FA240E}" xr6:coauthVersionLast="47" xr6:coauthVersionMax="47" xr10:uidLastSave="{00000000-0000-0000-0000-000000000000}"/>
  <bookViews>
    <workbookView xWindow="21090" yWindow="1890" windowWidth="21800" windowHeight="13990" firstSheet="1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6" l="1"/>
  <c r="M12" i="6"/>
  <c r="M13" i="5"/>
  <c r="M12" i="5"/>
  <c r="M13" i="4"/>
  <c r="M12" i="4"/>
  <c r="M13" i="3"/>
  <c r="M12" i="3"/>
  <c r="M13" i="2"/>
  <c r="M12" i="2"/>
  <c r="M13" i="1"/>
  <c r="M12" i="1"/>
  <c r="K13" i="1"/>
  <c r="J13" i="1"/>
  <c r="I12" i="1"/>
  <c r="I13" i="1" s="1"/>
  <c r="H12" i="1"/>
  <c r="H13" i="1" s="1"/>
  <c r="F12" i="1"/>
  <c r="D12" i="1"/>
  <c r="N13" i="2"/>
  <c r="K13" i="2"/>
  <c r="J13" i="2"/>
  <c r="H13" i="2"/>
  <c r="N12" i="2"/>
  <c r="I12" i="2"/>
  <c r="I13" i="2" s="1"/>
  <c r="H12" i="2"/>
  <c r="F12" i="2"/>
  <c r="D12" i="2"/>
  <c r="N13" i="3"/>
  <c r="K13" i="3"/>
  <c r="J13" i="3"/>
  <c r="N12" i="3"/>
  <c r="I12" i="3"/>
  <c r="I13" i="3" s="1"/>
  <c r="H12" i="3"/>
  <c r="H13" i="3" s="1"/>
  <c r="F12" i="3"/>
  <c r="D12" i="3"/>
  <c r="N13" i="4"/>
  <c r="K13" i="4"/>
  <c r="J13" i="4"/>
  <c r="N12" i="4"/>
  <c r="I12" i="4"/>
  <c r="I13" i="4" s="1"/>
  <c r="H12" i="4"/>
  <c r="H13" i="4" s="1"/>
  <c r="F12" i="4"/>
  <c r="D12" i="4"/>
  <c r="N13" i="5"/>
  <c r="K13" i="5"/>
  <c r="J13" i="5"/>
  <c r="N12" i="5"/>
  <c r="I12" i="5"/>
  <c r="I13" i="5" s="1"/>
  <c r="H12" i="5"/>
  <c r="H13" i="5" s="1"/>
  <c r="F12" i="5"/>
  <c r="D12" i="5"/>
  <c r="H13" i="6"/>
  <c r="I13" i="6"/>
  <c r="D12" i="6"/>
  <c r="N13" i="6"/>
  <c r="K13" i="6"/>
  <c r="J13" i="6"/>
  <c r="N12" i="6"/>
  <c r="I12" i="6"/>
  <c r="H12" i="6"/>
  <c r="F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N15" i="6" s="1"/>
  <c r="M3" i="6"/>
  <c r="N2" i="6"/>
  <c r="N14" i="6" s="1"/>
  <c r="M2" i="6"/>
  <c r="M15" i="6" s="1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M15" i="5" s="1"/>
  <c r="N2" i="5"/>
  <c r="N15" i="5" s="1"/>
  <c r="M2" i="5"/>
  <c r="M14" i="5" s="1"/>
  <c r="N15" i="4"/>
  <c r="N14" i="4"/>
  <c r="N11" i="4"/>
  <c r="N10" i="4"/>
  <c r="N9" i="4"/>
  <c r="N8" i="4"/>
  <c r="N7" i="4"/>
  <c r="N6" i="4"/>
  <c r="N5" i="4"/>
  <c r="N4" i="4"/>
  <c r="N3" i="4"/>
  <c r="N2" i="4"/>
  <c r="M11" i="4"/>
  <c r="M10" i="4"/>
  <c r="M9" i="4"/>
  <c r="M8" i="4"/>
  <c r="M7" i="4"/>
  <c r="M6" i="4"/>
  <c r="M5" i="4"/>
  <c r="M15" i="4" s="1"/>
  <c r="M4" i="4"/>
  <c r="M3" i="4"/>
  <c r="M2" i="4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N15" i="3" s="1"/>
  <c r="M2" i="3"/>
  <c r="M15" i="3" s="1"/>
  <c r="M15" i="2"/>
  <c r="M14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N15" i="2" s="1"/>
  <c r="M2" i="2"/>
  <c r="N14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N15" i="1" s="1"/>
  <c r="M5" i="1"/>
  <c r="N4" i="1"/>
  <c r="M4" i="1"/>
  <c r="N3" i="1"/>
  <c r="M3" i="1"/>
  <c r="N2" i="1"/>
  <c r="N13" i="1" s="1"/>
  <c r="M2" i="1"/>
  <c r="M15" i="1" s="1"/>
  <c r="N12" i="1" l="1"/>
  <c r="M14" i="1"/>
  <c r="M14" i="6"/>
  <c r="N14" i="5"/>
  <c r="M14" i="4"/>
  <c r="M14" i="3"/>
  <c r="N14" i="3"/>
  <c r="N14" i="2"/>
</calcChain>
</file>

<file path=xl/sharedStrings.xml><?xml version="1.0" encoding="utf-8"?>
<sst xmlns="http://schemas.openxmlformats.org/spreadsheetml/2006/main" count="104" uniqueCount="19">
  <si>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</si>
  <si>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</si>
  <si>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</si>
  <si>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</si>
  <si>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</si>
  <si>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</si>
  <si>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</si>
  <si>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</si>
  <si>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</si>
  <si>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</si>
  <si>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</si>
  <si>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Platt-scaled DeepJIT on Openstack made 1168 correct predictions (0 fault-prone; 1168 Clean)</t>
  </si>
  <si>
    <t>Precision</t>
  </si>
  <si>
    <t>Recall</t>
  </si>
  <si>
    <t>AVG</t>
  </si>
  <si>
    <t>StDEV</t>
  </si>
  <si>
    <t>Min</t>
  </si>
  <si>
    <t>Max</t>
  </si>
  <si>
    <t>Platt-scaled DeepJIT on QT made 2386 correct predictions (5 fault-prone; 2381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</si>
</sst>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A16" sqref="A16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1331</v>
      </c>
      <c r="B2">
        <v>0.94515401953418487</v>
      </c>
      <c r="C2">
        <v>0</v>
      </c>
      <c r="D2">
        <v>960</v>
      </c>
      <c r="E2">
        <v>371</v>
      </c>
      <c r="F2">
        <v>887</v>
      </c>
      <c r="G2">
        <v>73</v>
      </c>
      <c r="H2">
        <v>0</v>
      </c>
      <c r="I2">
        <v>887</v>
      </c>
      <c r="J2">
        <v>73</v>
      </c>
      <c r="K2">
        <v>0</v>
      </c>
      <c r="M2" s="3">
        <f>F2/D2</f>
        <v>0.92395833333333333</v>
      </c>
      <c r="N2" s="3">
        <f>F2/1168</f>
        <v>0.75941780821917804</v>
      </c>
    </row>
    <row r="3" spans="1:15" x14ac:dyDescent="0.3">
      <c r="A3">
        <v>1331</v>
      </c>
      <c r="B3">
        <v>0.94139744552967697</v>
      </c>
      <c r="C3">
        <v>0</v>
      </c>
      <c r="D3">
        <v>966</v>
      </c>
      <c r="E3">
        <v>365</v>
      </c>
      <c r="F3">
        <v>888</v>
      </c>
      <c r="G3">
        <v>78</v>
      </c>
      <c r="H3">
        <v>0</v>
      </c>
      <c r="I3">
        <v>888</v>
      </c>
      <c r="J3">
        <v>78</v>
      </c>
      <c r="K3">
        <v>0</v>
      </c>
      <c r="M3" s="3">
        <f t="shared" ref="M3:M11" si="0">F3/D3</f>
        <v>0.91925465838509313</v>
      </c>
      <c r="N3" s="3">
        <f t="shared" ref="N3:N11" si="1">F3/1168</f>
        <v>0.76027397260273977</v>
      </c>
    </row>
    <row r="4" spans="1:15" x14ac:dyDescent="0.3">
      <c r="A4">
        <v>1331</v>
      </c>
      <c r="B4">
        <v>0.96018031555221639</v>
      </c>
      <c r="C4">
        <v>0</v>
      </c>
      <c r="D4">
        <v>846</v>
      </c>
      <c r="E4">
        <v>485</v>
      </c>
      <c r="F4">
        <v>793</v>
      </c>
      <c r="G4">
        <v>53</v>
      </c>
      <c r="H4">
        <v>0</v>
      </c>
      <c r="I4">
        <v>793</v>
      </c>
      <c r="J4">
        <v>53</v>
      </c>
      <c r="K4">
        <v>0</v>
      </c>
      <c r="M4" s="3">
        <f t="shared" si="0"/>
        <v>0.93735224586288413</v>
      </c>
      <c r="N4" s="3">
        <f t="shared" si="1"/>
        <v>0.67893835616438358</v>
      </c>
    </row>
    <row r="5" spans="1:15" x14ac:dyDescent="0.3">
      <c r="A5">
        <v>1331</v>
      </c>
      <c r="B5">
        <v>0.96543951915852744</v>
      </c>
      <c r="C5">
        <v>0</v>
      </c>
      <c r="D5">
        <v>805</v>
      </c>
      <c r="E5">
        <v>526</v>
      </c>
      <c r="F5">
        <v>759</v>
      </c>
      <c r="G5">
        <v>46</v>
      </c>
      <c r="H5">
        <v>0</v>
      </c>
      <c r="I5">
        <v>759</v>
      </c>
      <c r="J5">
        <v>46</v>
      </c>
      <c r="K5">
        <v>0</v>
      </c>
      <c r="M5" s="3">
        <f t="shared" si="0"/>
        <v>0.94285714285714284</v>
      </c>
      <c r="N5" s="3">
        <f t="shared" si="1"/>
        <v>0.64982876712328763</v>
      </c>
    </row>
    <row r="6" spans="1:15" x14ac:dyDescent="0.3">
      <c r="A6">
        <v>1331</v>
      </c>
      <c r="B6">
        <v>0.94891059353869267</v>
      </c>
      <c r="C6">
        <v>0</v>
      </c>
      <c r="D6">
        <v>941</v>
      </c>
      <c r="E6">
        <v>390</v>
      </c>
      <c r="F6">
        <v>873</v>
      </c>
      <c r="G6">
        <v>68</v>
      </c>
      <c r="H6">
        <v>0</v>
      </c>
      <c r="I6">
        <v>873</v>
      </c>
      <c r="J6">
        <v>68</v>
      </c>
      <c r="K6">
        <v>0</v>
      </c>
      <c r="M6" s="3">
        <f t="shared" si="0"/>
        <v>0.92773645058448462</v>
      </c>
      <c r="N6" s="3">
        <f t="shared" si="1"/>
        <v>0.74743150684931503</v>
      </c>
    </row>
    <row r="7" spans="1:15" x14ac:dyDescent="0.3">
      <c r="A7">
        <v>1331</v>
      </c>
      <c r="B7">
        <v>0.93613824192336592</v>
      </c>
      <c r="C7">
        <v>0</v>
      </c>
      <c r="D7">
        <v>1012</v>
      </c>
      <c r="E7">
        <v>319</v>
      </c>
      <c r="F7">
        <v>927</v>
      </c>
      <c r="G7">
        <v>85</v>
      </c>
      <c r="H7">
        <v>0</v>
      </c>
      <c r="I7">
        <v>927</v>
      </c>
      <c r="J7">
        <v>85</v>
      </c>
      <c r="K7">
        <v>0</v>
      </c>
      <c r="M7" s="3">
        <f t="shared" si="0"/>
        <v>0.91600790513833996</v>
      </c>
      <c r="N7" s="3">
        <f t="shared" si="1"/>
        <v>0.79366438356164382</v>
      </c>
    </row>
    <row r="8" spans="1:15" x14ac:dyDescent="0.3">
      <c r="A8">
        <v>1331</v>
      </c>
      <c r="B8">
        <v>0.94665664913598802</v>
      </c>
      <c r="C8">
        <v>0</v>
      </c>
      <c r="D8">
        <v>925</v>
      </c>
      <c r="E8">
        <v>406</v>
      </c>
      <c r="F8">
        <v>854</v>
      </c>
      <c r="G8">
        <v>71</v>
      </c>
      <c r="H8">
        <v>0</v>
      </c>
      <c r="I8">
        <v>854</v>
      </c>
      <c r="J8">
        <v>71</v>
      </c>
      <c r="K8">
        <v>0</v>
      </c>
      <c r="M8" s="3">
        <f t="shared" si="0"/>
        <v>0.92324324324324325</v>
      </c>
      <c r="N8" s="3">
        <f t="shared" si="1"/>
        <v>0.73116438356164382</v>
      </c>
    </row>
    <row r="9" spans="1:15" x14ac:dyDescent="0.3">
      <c r="A9">
        <v>1331</v>
      </c>
      <c r="B9">
        <v>0.95942900075131476</v>
      </c>
      <c r="C9">
        <v>0</v>
      </c>
      <c r="D9">
        <v>860</v>
      </c>
      <c r="E9">
        <v>471</v>
      </c>
      <c r="F9">
        <v>806</v>
      </c>
      <c r="G9">
        <v>54</v>
      </c>
      <c r="H9">
        <v>0</v>
      </c>
      <c r="I9">
        <v>806</v>
      </c>
      <c r="J9">
        <v>54</v>
      </c>
      <c r="K9">
        <v>0</v>
      </c>
      <c r="M9" s="3">
        <f t="shared" si="0"/>
        <v>0.93720930232558142</v>
      </c>
      <c r="N9" s="3">
        <f t="shared" si="1"/>
        <v>0.69006849315068497</v>
      </c>
    </row>
    <row r="10" spans="1:15" x14ac:dyDescent="0.3">
      <c r="A10">
        <v>1331</v>
      </c>
      <c r="B10">
        <v>0.95792637114951162</v>
      </c>
      <c r="C10">
        <v>0</v>
      </c>
      <c r="D10">
        <v>870</v>
      </c>
      <c r="E10">
        <v>461</v>
      </c>
      <c r="F10">
        <v>814</v>
      </c>
      <c r="G10">
        <v>56</v>
      </c>
      <c r="H10">
        <v>0</v>
      </c>
      <c r="I10">
        <v>814</v>
      </c>
      <c r="J10">
        <v>56</v>
      </c>
      <c r="K10">
        <v>0</v>
      </c>
      <c r="M10" s="3">
        <f t="shared" si="0"/>
        <v>0.93563218390804592</v>
      </c>
      <c r="N10" s="3">
        <f t="shared" si="1"/>
        <v>0.69691780821917804</v>
      </c>
    </row>
    <row r="11" spans="1:15" x14ac:dyDescent="0.3">
      <c r="A11">
        <v>1331</v>
      </c>
      <c r="B11">
        <v>0.95792637114951162</v>
      </c>
      <c r="C11">
        <v>0</v>
      </c>
      <c r="D11">
        <v>865</v>
      </c>
      <c r="E11">
        <v>466</v>
      </c>
      <c r="F11">
        <v>809</v>
      </c>
      <c r="G11">
        <v>56</v>
      </c>
      <c r="H11">
        <v>0</v>
      </c>
      <c r="I11">
        <v>809</v>
      </c>
      <c r="J11">
        <v>56</v>
      </c>
      <c r="K11">
        <v>0</v>
      </c>
      <c r="M11" s="3">
        <f t="shared" si="0"/>
        <v>0.93526011560693645</v>
      </c>
      <c r="N11" s="3">
        <f t="shared" si="1"/>
        <v>0.69263698630136983</v>
      </c>
    </row>
    <row r="12" spans="1:15" x14ac:dyDescent="0.3">
      <c r="D12" s="5">
        <f>AVERAGE(D2:D11)</f>
        <v>905</v>
      </c>
      <c r="F12" s="5">
        <f>AVERAGE(F2:F11)</f>
        <v>841</v>
      </c>
      <c r="H12" s="5">
        <f>AVERAGE(H2:H11)</f>
        <v>0</v>
      </c>
      <c r="I12" s="5">
        <f>AVERAGE(I2:I11)</f>
        <v>841</v>
      </c>
      <c r="M12" s="5">
        <f>AVERAGE(M2:M11)</f>
        <v>0.92985115812450858</v>
      </c>
      <c r="N12" s="5">
        <f>AVERAGE(N2:N11)</f>
        <v>0.72003424657534232</v>
      </c>
      <c r="O12" s="4" t="s">
        <v>14</v>
      </c>
    </row>
    <row r="13" spans="1:15" x14ac:dyDescent="0.3">
      <c r="G13" s="5"/>
      <c r="H13">
        <f>H12+J13</f>
        <v>64</v>
      </c>
      <c r="I13">
        <f>I12+K13</f>
        <v>841</v>
      </c>
      <c r="J13" s="5">
        <f>AVERAGE(J2:J11)</f>
        <v>64</v>
      </c>
      <c r="K13" s="5">
        <f>AVERAGE(K2:K11)</f>
        <v>0</v>
      </c>
      <c r="M13" s="3">
        <f>STDEV(M2:M11)</f>
        <v>9.000152427157437E-3</v>
      </c>
      <c r="N13" s="3">
        <f>STDEV(N2:N11)</f>
        <v>4.5051569088290215E-2</v>
      </c>
      <c r="O13" s="6" t="s">
        <v>15</v>
      </c>
    </row>
    <row r="14" spans="1:15" x14ac:dyDescent="0.3">
      <c r="M14">
        <f>MIN(M2:M11)</f>
        <v>0.91600790513833996</v>
      </c>
      <c r="N14">
        <f>MIN(N2:N11)</f>
        <v>0.64982876712328763</v>
      </c>
      <c r="O14" t="s">
        <v>16</v>
      </c>
    </row>
    <row r="15" spans="1:15" x14ac:dyDescent="0.3">
      <c r="M15">
        <f>MAX(M2:M11)</f>
        <v>0.94285714285714284</v>
      </c>
      <c r="N15">
        <f>MAX(N2:N11)</f>
        <v>0.79366438356164382</v>
      </c>
      <c r="O15" t="s">
        <v>17</v>
      </c>
    </row>
    <row r="16" spans="1:15" x14ac:dyDescent="0.3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7CD3-C4EA-48BE-A3C7-DFDA7DD432CB}">
  <dimension ref="A1:O15"/>
  <sheetViews>
    <sheetView workbookViewId="0">
      <selection activeCell="O12" sqref="O12:O13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1331</v>
      </c>
      <c r="B2">
        <v>0.8925619834710744</v>
      </c>
      <c r="C2">
        <v>0</v>
      </c>
      <c r="D2">
        <v>1246</v>
      </c>
      <c r="E2">
        <v>85</v>
      </c>
      <c r="F2">
        <v>1103</v>
      </c>
      <c r="G2">
        <v>143</v>
      </c>
      <c r="H2">
        <v>0</v>
      </c>
      <c r="I2">
        <v>1103</v>
      </c>
      <c r="J2">
        <v>143</v>
      </c>
      <c r="K2">
        <v>0</v>
      </c>
      <c r="M2" s="3">
        <f>F2/D2</f>
        <v>0.8852327447833066</v>
      </c>
      <c r="N2" s="3">
        <f>F2/1168</f>
        <v>0.94434931506849318</v>
      </c>
    </row>
    <row r="3" spans="1:15" x14ac:dyDescent="0.3">
      <c r="A3">
        <v>1331</v>
      </c>
      <c r="B3">
        <v>0.8925619834710744</v>
      </c>
      <c r="C3">
        <v>0</v>
      </c>
      <c r="D3">
        <v>1259</v>
      </c>
      <c r="E3">
        <v>72</v>
      </c>
      <c r="F3">
        <v>1116</v>
      </c>
      <c r="G3">
        <v>143</v>
      </c>
      <c r="H3">
        <v>0</v>
      </c>
      <c r="I3">
        <v>1116</v>
      </c>
      <c r="J3">
        <v>143</v>
      </c>
      <c r="K3">
        <v>0</v>
      </c>
      <c r="M3" s="3">
        <f t="shared" ref="M3:M11" si="0">F3/D3</f>
        <v>0.88641779189833203</v>
      </c>
      <c r="N3" s="3">
        <f t="shared" ref="N3:N11" si="1">F3/1168</f>
        <v>0.95547945205479456</v>
      </c>
    </row>
    <row r="4" spans="1:15" x14ac:dyDescent="0.3">
      <c r="A4">
        <v>1331</v>
      </c>
      <c r="B4">
        <v>0.89481592787377906</v>
      </c>
      <c r="C4">
        <v>0</v>
      </c>
      <c r="D4">
        <v>1239</v>
      </c>
      <c r="E4">
        <v>92</v>
      </c>
      <c r="F4">
        <v>1099</v>
      </c>
      <c r="G4">
        <v>140</v>
      </c>
      <c r="H4">
        <v>0</v>
      </c>
      <c r="I4">
        <v>1099</v>
      </c>
      <c r="J4">
        <v>140</v>
      </c>
      <c r="K4">
        <v>0</v>
      </c>
      <c r="M4" s="3">
        <f t="shared" si="0"/>
        <v>0.88700564971751417</v>
      </c>
      <c r="N4" s="3">
        <f t="shared" si="1"/>
        <v>0.94092465753424659</v>
      </c>
    </row>
    <row r="5" spans="1:15" x14ac:dyDescent="0.3">
      <c r="A5">
        <v>1331</v>
      </c>
      <c r="B5">
        <v>0.91435011269722011</v>
      </c>
      <c r="C5">
        <v>0</v>
      </c>
      <c r="D5">
        <v>1156</v>
      </c>
      <c r="E5">
        <v>175</v>
      </c>
      <c r="F5">
        <v>1042</v>
      </c>
      <c r="G5">
        <v>114</v>
      </c>
      <c r="H5">
        <v>0</v>
      </c>
      <c r="I5">
        <v>1042</v>
      </c>
      <c r="J5">
        <v>114</v>
      </c>
      <c r="K5">
        <v>0</v>
      </c>
      <c r="M5" s="3">
        <f t="shared" si="0"/>
        <v>0.90138408304498274</v>
      </c>
      <c r="N5" s="3">
        <f t="shared" si="1"/>
        <v>0.89212328767123283</v>
      </c>
    </row>
    <row r="6" spans="1:15" x14ac:dyDescent="0.3">
      <c r="A6">
        <v>1331</v>
      </c>
      <c r="B6">
        <v>0.88955672426746812</v>
      </c>
      <c r="C6">
        <v>0</v>
      </c>
      <c r="D6">
        <v>1271</v>
      </c>
      <c r="E6">
        <v>60</v>
      </c>
      <c r="F6">
        <v>1124</v>
      </c>
      <c r="G6">
        <v>147</v>
      </c>
      <c r="H6">
        <v>0</v>
      </c>
      <c r="I6">
        <v>1124</v>
      </c>
      <c r="J6">
        <v>147</v>
      </c>
      <c r="K6">
        <v>0</v>
      </c>
      <c r="M6" s="3">
        <f t="shared" si="0"/>
        <v>0.88434303697875694</v>
      </c>
      <c r="N6" s="3">
        <f t="shared" si="1"/>
        <v>0.96232876712328763</v>
      </c>
    </row>
    <row r="7" spans="1:15" x14ac:dyDescent="0.3">
      <c r="A7">
        <v>1331</v>
      </c>
      <c r="B7">
        <v>0.88805409466566487</v>
      </c>
      <c r="C7">
        <v>0</v>
      </c>
      <c r="D7">
        <v>1284</v>
      </c>
      <c r="E7">
        <v>47</v>
      </c>
      <c r="F7">
        <v>1135</v>
      </c>
      <c r="G7">
        <v>149</v>
      </c>
      <c r="H7">
        <v>0</v>
      </c>
      <c r="I7">
        <v>1135</v>
      </c>
      <c r="J7">
        <v>149</v>
      </c>
      <c r="K7">
        <v>0</v>
      </c>
      <c r="M7" s="3">
        <f t="shared" si="0"/>
        <v>0.88395638629283491</v>
      </c>
      <c r="N7" s="3">
        <f t="shared" si="1"/>
        <v>0.97174657534246578</v>
      </c>
    </row>
    <row r="8" spans="1:15" x14ac:dyDescent="0.3">
      <c r="A8">
        <v>1331</v>
      </c>
      <c r="B8">
        <v>0.89857250187828697</v>
      </c>
      <c r="C8">
        <v>0</v>
      </c>
      <c r="D8">
        <v>1223</v>
      </c>
      <c r="E8">
        <v>108</v>
      </c>
      <c r="F8">
        <v>1088</v>
      </c>
      <c r="G8">
        <v>135</v>
      </c>
      <c r="H8">
        <v>0</v>
      </c>
      <c r="I8">
        <v>1088</v>
      </c>
      <c r="J8">
        <v>135</v>
      </c>
      <c r="K8">
        <v>0</v>
      </c>
      <c r="M8" s="3">
        <f t="shared" si="0"/>
        <v>0.88961569910057237</v>
      </c>
      <c r="N8" s="3">
        <f t="shared" si="1"/>
        <v>0.93150684931506844</v>
      </c>
    </row>
    <row r="9" spans="1:15" x14ac:dyDescent="0.3">
      <c r="A9">
        <v>1331</v>
      </c>
      <c r="B9">
        <v>0.90383170548459801</v>
      </c>
      <c r="C9">
        <v>0</v>
      </c>
      <c r="D9">
        <v>1177</v>
      </c>
      <c r="E9">
        <v>154</v>
      </c>
      <c r="F9">
        <v>1049</v>
      </c>
      <c r="G9">
        <v>128</v>
      </c>
      <c r="H9">
        <v>0</v>
      </c>
      <c r="I9">
        <v>1049</v>
      </c>
      <c r="J9">
        <v>128</v>
      </c>
      <c r="K9">
        <v>0</v>
      </c>
      <c r="M9" s="3">
        <f t="shared" si="0"/>
        <v>0.89124893797790994</v>
      </c>
      <c r="N9" s="3">
        <f t="shared" si="1"/>
        <v>0.89811643835616439</v>
      </c>
    </row>
    <row r="10" spans="1:15" x14ac:dyDescent="0.3">
      <c r="A10">
        <v>1331</v>
      </c>
      <c r="B10">
        <v>0.90157776108189336</v>
      </c>
      <c r="C10">
        <v>0</v>
      </c>
      <c r="D10">
        <v>1199</v>
      </c>
      <c r="E10">
        <v>132</v>
      </c>
      <c r="F10">
        <v>1068</v>
      </c>
      <c r="G10">
        <v>131</v>
      </c>
      <c r="H10">
        <v>0</v>
      </c>
      <c r="I10">
        <v>1068</v>
      </c>
      <c r="J10">
        <v>131</v>
      </c>
      <c r="K10">
        <v>0</v>
      </c>
      <c r="M10" s="3">
        <f t="shared" si="0"/>
        <v>0.89074228523769805</v>
      </c>
      <c r="N10" s="3">
        <f t="shared" si="1"/>
        <v>0.91438356164383561</v>
      </c>
    </row>
    <row r="11" spans="1:15" x14ac:dyDescent="0.3">
      <c r="A11">
        <v>1331</v>
      </c>
      <c r="B11">
        <v>0.90683696468820441</v>
      </c>
      <c r="C11">
        <v>0</v>
      </c>
      <c r="D11">
        <v>1169</v>
      </c>
      <c r="E11">
        <v>162</v>
      </c>
      <c r="F11">
        <v>1045</v>
      </c>
      <c r="G11">
        <v>124</v>
      </c>
      <c r="H11">
        <v>0</v>
      </c>
      <c r="I11">
        <v>1045</v>
      </c>
      <c r="J11">
        <v>124</v>
      </c>
      <c r="K11">
        <v>0</v>
      </c>
      <c r="M11" s="3">
        <f t="shared" si="0"/>
        <v>0.89392643284858853</v>
      </c>
      <c r="N11" s="3">
        <f t="shared" si="1"/>
        <v>0.8946917808219178</v>
      </c>
    </row>
    <row r="12" spans="1:15" x14ac:dyDescent="0.3">
      <c r="D12" s="5">
        <f>AVERAGE(D2:D11)</f>
        <v>1222.3</v>
      </c>
      <c r="F12" s="5">
        <f>AVERAGE(F2:F11)</f>
        <v>1086.9000000000001</v>
      </c>
      <c r="H12" s="5">
        <f>AVERAGE(H2:H11)</f>
        <v>0</v>
      </c>
      <c r="I12" s="5">
        <f>AVERAGE(I2:I11)</f>
        <v>1086.9000000000001</v>
      </c>
      <c r="M12" s="5">
        <f>AVERAGE(M2:M11)</f>
        <v>0.8893873047880495</v>
      </c>
      <c r="N12" s="5">
        <f>AVERAGE(N2:N11)</f>
        <v>0.93056506849315068</v>
      </c>
      <c r="O12" s="4" t="s">
        <v>14</v>
      </c>
    </row>
    <row r="13" spans="1:15" x14ac:dyDescent="0.3">
      <c r="G13" s="5"/>
      <c r="H13">
        <f>H12+J13</f>
        <v>135.4</v>
      </c>
      <c r="I13">
        <f>I12+K13</f>
        <v>1086.9000000000001</v>
      </c>
      <c r="J13" s="5">
        <f>AVERAGE(J2:J11)</f>
        <v>135.4</v>
      </c>
      <c r="K13" s="5">
        <f>AVERAGE(K2:K11)</f>
        <v>0</v>
      </c>
      <c r="M13" s="3">
        <f>STDEV(M2:M11)</f>
        <v>5.3392712377695103E-3</v>
      </c>
      <c r="N13" s="3">
        <f>STDEV(N2:N11)</f>
        <v>2.9255972036025955E-2</v>
      </c>
      <c r="O13" s="6" t="s">
        <v>15</v>
      </c>
    </row>
    <row r="14" spans="1:15" x14ac:dyDescent="0.3">
      <c r="M14">
        <f>MIN(M2:M11)</f>
        <v>0.88395638629283491</v>
      </c>
      <c r="N14">
        <f>MIN(N2:N11)</f>
        <v>0.89212328767123283</v>
      </c>
      <c r="O14" t="s">
        <v>16</v>
      </c>
    </row>
    <row r="15" spans="1:15" x14ac:dyDescent="0.3">
      <c r="M15">
        <f>MAX(M2:M11)</f>
        <v>0.90138408304498274</v>
      </c>
      <c r="N15">
        <f>MAX(N2:N11)</f>
        <v>0.97174657534246578</v>
      </c>
      <c r="O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4C66-FC02-48AB-8DE9-19A8E6E005AC}">
  <dimension ref="A1:O15"/>
  <sheetViews>
    <sheetView workbookViewId="0">
      <selection activeCell="O12" sqref="O12:O13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1331</v>
      </c>
      <c r="B2">
        <v>0.85123966942148765</v>
      </c>
      <c r="C2">
        <v>46</v>
      </c>
      <c r="D2">
        <v>1285</v>
      </c>
      <c r="E2">
        <v>0</v>
      </c>
      <c r="F2">
        <v>1133</v>
      </c>
      <c r="G2">
        <v>152</v>
      </c>
      <c r="H2">
        <v>0</v>
      </c>
      <c r="I2">
        <v>1133</v>
      </c>
      <c r="J2">
        <v>152</v>
      </c>
      <c r="K2">
        <v>0</v>
      </c>
      <c r="M2" s="3">
        <f>F2/D2</f>
        <v>0.88171206225680931</v>
      </c>
      <c r="N2" s="3">
        <f>F2/1168</f>
        <v>0.97003424657534243</v>
      </c>
    </row>
    <row r="3" spans="1:15" x14ac:dyDescent="0.3">
      <c r="A3">
        <v>1331</v>
      </c>
      <c r="B3">
        <v>0.83846731780616079</v>
      </c>
      <c r="C3">
        <v>72</v>
      </c>
      <c r="D3">
        <v>1259</v>
      </c>
      <c r="E3">
        <v>0</v>
      </c>
      <c r="F3">
        <v>1116</v>
      </c>
      <c r="G3">
        <v>143</v>
      </c>
      <c r="H3">
        <v>0</v>
      </c>
      <c r="I3">
        <v>1116</v>
      </c>
      <c r="J3">
        <v>143</v>
      </c>
      <c r="K3">
        <v>0</v>
      </c>
      <c r="M3" s="3">
        <f t="shared" ref="M3:M11" si="0">F3/D3</f>
        <v>0.88641779189833203</v>
      </c>
      <c r="N3" s="3">
        <f t="shared" ref="N3:N11" si="1">F3/1168</f>
        <v>0.95547945205479456</v>
      </c>
    </row>
    <row r="4" spans="1:15" x14ac:dyDescent="0.3">
      <c r="A4">
        <v>1331</v>
      </c>
      <c r="B4">
        <v>0.84673178061607812</v>
      </c>
      <c r="C4">
        <v>53</v>
      </c>
      <c r="D4">
        <v>1278</v>
      </c>
      <c r="E4">
        <v>0</v>
      </c>
      <c r="F4">
        <v>1127</v>
      </c>
      <c r="G4">
        <v>151</v>
      </c>
      <c r="H4">
        <v>0</v>
      </c>
      <c r="I4">
        <v>1127</v>
      </c>
      <c r="J4">
        <v>151</v>
      </c>
      <c r="K4">
        <v>0</v>
      </c>
      <c r="M4" s="3">
        <f t="shared" si="0"/>
        <v>0.88184663536776209</v>
      </c>
      <c r="N4" s="3">
        <f t="shared" si="1"/>
        <v>0.9648972602739726</v>
      </c>
    </row>
    <row r="5" spans="1:15" x14ac:dyDescent="0.3">
      <c r="A5">
        <v>1331</v>
      </c>
      <c r="B5">
        <v>0.8640120210368144</v>
      </c>
      <c r="C5">
        <v>22</v>
      </c>
      <c r="D5">
        <v>1309</v>
      </c>
      <c r="E5">
        <v>0</v>
      </c>
      <c r="F5">
        <v>1150</v>
      </c>
      <c r="G5">
        <v>159</v>
      </c>
      <c r="H5">
        <v>0</v>
      </c>
      <c r="I5">
        <v>1150</v>
      </c>
      <c r="J5">
        <v>159</v>
      </c>
      <c r="K5">
        <v>0</v>
      </c>
      <c r="M5" s="3">
        <f t="shared" si="0"/>
        <v>0.87853323147440798</v>
      </c>
      <c r="N5" s="3">
        <f t="shared" si="1"/>
        <v>0.9845890410958904</v>
      </c>
    </row>
    <row r="6" spans="1:15" x14ac:dyDescent="0.3">
      <c r="A6">
        <v>1331</v>
      </c>
      <c r="B6">
        <v>0.84748309541697975</v>
      </c>
      <c r="C6">
        <v>56</v>
      </c>
      <c r="D6">
        <v>1275</v>
      </c>
      <c r="E6">
        <v>0</v>
      </c>
      <c r="F6">
        <v>1128</v>
      </c>
      <c r="G6">
        <v>147</v>
      </c>
      <c r="H6">
        <v>0</v>
      </c>
      <c r="I6">
        <v>1128</v>
      </c>
      <c r="J6">
        <v>147</v>
      </c>
      <c r="K6">
        <v>0</v>
      </c>
      <c r="M6" s="3">
        <f t="shared" si="0"/>
        <v>0.88470588235294123</v>
      </c>
      <c r="N6" s="3">
        <f t="shared" si="1"/>
        <v>0.96575342465753422</v>
      </c>
    </row>
    <row r="7" spans="1:15" x14ac:dyDescent="0.3">
      <c r="A7">
        <v>1331</v>
      </c>
      <c r="B7">
        <v>0.82268970698722765</v>
      </c>
      <c r="C7">
        <v>97</v>
      </c>
      <c r="D7">
        <v>1234</v>
      </c>
      <c r="E7">
        <v>0</v>
      </c>
      <c r="F7">
        <v>1095</v>
      </c>
      <c r="G7">
        <v>139</v>
      </c>
      <c r="H7">
        <v>0</v>
      </c>
      <c r="I7">
        <v>1095</v>
      </c>
      <c r="J7">
        <v>139</v>
      </c>
      <c r="K7">
        <v>0</v>
      </c>
      <c r="M7" s="3">
        <f t="shared" si="0"/>
        <v>0.88735818476499184</v>
      </c>
      <c r="N7" s="3">
        <f t="shared" si="1"/>
        <v>0.9375</v>
      </c>
    </row>
    <row r="8" spans="1:15" x14ac:dyDescent="0.3">
      <c r="A8">
        <v>1331</v>
      </c>
      <c r="B8">
        <v>0.84372652141247184</v>
      </c>
      <c r="C8">
        <v>61</v>
      </c>
      <c r="D8">
        <v>1270</v>
      </c>
      <c r="E8">
        <v>0</v>
      </c>
      <c r="F8">
        <v>1123</v>
      </c>
      <c r="G8">
        <v>147</v>
      </c>
      <c r="H8">
        <v>0</v>
      </c>
      <c r="I8">
        <v>1123</v>
      </c>
      <c r="J8">
        <v>147</v>
      </c>
      <c r="K8">
        <v>0</v>
      </c>
      <c r="M8" s="3">
        <f t="shared" si="0"/>
        <v>0.88425196850393706</v>
      </c>
      <c r="N8" s="3">
        <f t="shared" si="1"/>
        <v>0.96147260273972601</v>
      </c>
    </row>
    <row r="9" spans="1:15" x14ac:dyDescent="0.3">
      <c r="A9">
        <v>1331</v>
      </c>
      <c r="B9">
        <v>0.84447783621337336</v>
      </c>
      <c r="C9">
        <v>60</v>
      </c>
      <c r="D9">
        <v>1271</v>
      </c>
      <c r="E9">
        <v>0</v>
      </c>
      <c r="F9">
        <v>1124</v>
      </c>
      <c r="G9">
        <v>147</v>
      </c>
      <c r="H9">
        <v>0</v>
      </c>
      <c r="I9">
        <v>1124</v>
      </c>
      <c r="J9">
        <v>147</v>
      </c>
      <c r="K9">
        <v>0</v>
      </c>
      <c r="M9" s="3">
        <f t="shared" si="0"/>
        <v>0.88434303697875694</v>
      </c>
      <c r="N9" s="3">
        <f t="shared" si="1"/>
        <v>0.96232876712328763</v>
      </c>
    </row>
    <row r="10" spans="1:15" x14ac:dyDescent="0.3">
      <c r="A10">
        <v>1331</v>
      </c>
      <c r="B10">
        <v>0.84673178061607812</v>
      </c>
      <c r="C10">
        <v>55</v>
      </c>
      <c r="D10">
        <v>1276</v>
      </c>
      <c r="E10">
        <v>0</v>
      </c>
      <c r="F10">
        <v>1127</v>
      </c>
      <c r="G10">
        <v>149</v>
      </c>
      <c r="H10">
        <v>0</v>
      </c>
      <c r="I10">
        <v>1127</v>
      </c>
      <c r="J10">
        <v>149</v>
      </c>
      <c r="K10">
        <v>0</v>
      </c>
      <c r="M10" s="3">
        <f t="shared" si="0"/>
        <v>0.88322884012539182</v>
      </c>
      <c r="N10" s="3">
        <f t="shared" si="1"/>
        <v>0.9648972602739726</v>
      </c>
    </row>
    <row r="11" spans="1:15" x14ac:dyDescent="0.3">
      <c r="A11">
        <v>1331</v>
      </c>
      <c r="B11">
        <v>0.85048835462058603</v>
      </c>
      <c r="C11">
        <v>56</v>
      </c>
      <c r="D11">
        <v>1275</v>
      </c>
      <c r="E11">
        <v>0</v>
      </c>
      <c r="F11">
        <v>1132</v>
      </c>
      <c r="G11">
        <v>143</v>
      </c>
      <c r="H11">
        <v>0</v>
      </c>
      <c r="I11">
        <v>1132</v>
      </c>
      <c r="J11">
        <v>143</v>
      </c>
      <c r="K11">
        <v>0</v>
      </c>
      <c r="M11" s="3">
        <f t="shared" si="0"/>
        <v>0.88784313725490194</v>
      </c>
      <c r="N11" s="3">
        <f t="shared" si="1"/>
        <v>0.96917808219178081</v>
      </c>
    </row>
    <row r="12" spans="1:15" x14ac:dyDescent="0.3">
      <c r="D12" s="5">
        <f>AVERAGE(D2:D11)</f>
        <v>1273.2</v>
      </c>
      <c r="F12" s="5">
        <f>AVERAGE(F2:F11)</f>
        <v>1125.5</v>
      </c>
      <c r="H12" s="5">
        <f>AVERAGE(H2:H11)</f>
        <v>0</v>
      </c>
      <c r="I12" s="5">
        <f>AVERAGE(I2:I11)</f>
        <v>1125.5</v>
      </c>
      <c r="M12" s="5">
        <f>AVERAGE(M2:M11)</f>
        <v>0.88402407709782338</v>
      </c>
      <c r="N12" s="5">
        <f>AVERAGE(N2:N11)</f>
        <v>0.96361301369863028</v>
      </c>
      <c r="O12" s="4" t="s">
        <v>14</v>
      </c>
    </row>
    <row r="13" spans="1:15" x14ac:dyDescent="0.3">
      <c r="G13" s="5"/>
      <c r="H13">
        <f>H12+J13</f>
        <v>147.69999999999999</v>
      </c>
      <c r="I13">
        <f>I12+K13</f>
        <v>1125.5</v>
      </c>
      <c r="J13" s="5">
        <f>AVERAGE(J2:J11)</f>
        <v>147.69999999999999</v>
      </c>
      <c r="K13" s="5">
        <f>AVERAGE(K2:K11)</f>
        <v>0</v>
      </c>
      <c r="M13" s="3">
        <f>STDEV(M2:M11)</f>
        <v>2.8464079875783065E-3</v>
      </c>
      <c r="N13" s="3">
        <f>STDEV(N2:N11)</f>
        <v>1.1899350307870645E-2</v>
      </c>
      <c r="O13" s="6" t="s">
        <v>15</v>
      </c>
    </row>
    <row r="14" spans="1:15" x14ac:dyDescent="0.3">
      <c r="M14">
        <f>MIN(M2:M11)</f>
        <v>0.87853323147440798</v>
      </c>
      <c r="N14">
        <f>MIN(N2:N11)</f>
        <v>0.9375</v>
      </c>
      <c r="O14" t="s">
        <v>16</v>
      </c>
    </row>
    <row r="15" spans="1:15" x14ac:dyDescent="0.3">
      <c r="M15">
        <f>MAX(M2:M11)</f>
        <v>0.88784313725490194</v>
      </c>
      <c r="N15">
        <f>MAX(N2:N11)</f>
        <v>0.9845890410958904</v>
      </c>
      <c r="O1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DC3D-10B0-4AD7-9C2D-5A4C104152B9}">
  <dimension ref="A1:O15"/>
  <sheetViews>
    <sheetView workbookViewId="0">
      <selection activeCell="A15" sqref="A15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2571</v>
      </c>
      <c r="B2">
        <v>0.94593543368339172</v>
      </c>
      <c r="C2">
        <v>0</v>
      </c>
      <c r="D2">
        <v>2391</v>
      </c>
      <c r="E2">
        <v>180</v>
      </c>
      <c r="F2">
        <v>2252</v>
      </c>
      <c r="G2">
        <v>139</v>
      </c>
      <c r="H2">
        <v>0</v>
      </c>
      <c r="I2">
        <v>2252</v>
      </c>
      <c r="J2">
        <v>139</v>
      </c>
      <c r="K2">
        <v>0</v>
      </c>
      <c r="M2" s="3">
        <f>F2/D2</f>
        <v>0.94186532831451275</v>
      </c>
      <c r="N2">
        <f>F2/2386</f>
        <v>0.94383906119027661</v>
      </c>
    </row>
    <row r="3" spans="1:15" x14ac:dyDescent="0.3">
      <c r="A3">
        <v>2571</v>
      </c>
      <c r="B3">
        <v>0.93698949824970823</v>
      </c>
      <c r="C3">
        <v>0</v>
      </c>
      <c r="D3">
        <v>2496</v>
      </c>
      <c r="E3">
        <v>75</v>
      </c>
      <c r="F3">
        <v>2334</v>
      </c>
      <c r="G3">
        <v>162</v>
      </c>
      <c r="H3">
        <v>0</v>
      </c>
      <c r="I3">
        <v>2334</v>
      </c>
      <c r="J3">
        <v>162</v>
      </c>
      <c r="K3">
        <v>0</v>
      </c>
      <c r="M3" s="3">
        <f t="shared" ref="M3:M11" si="0">F3/D3</f>
        <v>0.93509615384615385</v>
      </c>
      <c r="N3">
        <f t="shared" ref="N3:N11" si="1">F3/2386</f>
        <v>0.97820620284995807</v>
      </c>
    </row>
    <row r="4" spans="1:15" x14ac:dyDescent="0.3">
      <c r="A4">
        <v>2571</v>
      </c>
      <c r="B4">
        <v>0.95215869311551926</v>
      </c>
      <c r="C4">
        <v>0</v>
      </c>
      <c r="D4">
        <v>2311</v>
      </c>
      <c r="E4">
        <v>260</v>
      </c>
      <c r="F4">
        <v>2188</v>
      </c>
      <c r="G4">
        <v>123</v>
      </c>
      <c r="H4">
        <v>0</v>
      </c>
      <c r="I4">
        <v>2188</v>
      </c>
      <c r="J4">
        <v>123</v>
      </c>
      <c r="K4">
        <v>0</v>
      </c>
      <c r="M4" s="3">
        <f t="shared" si="0"/>
        <v>0.94677628732150587</v>
      </c>
      <c r="N4">
        <f t="shared" si="1"/>
        <v>0.91701592623637884</v>
      </c>
    </row>
    <row r="5" spans="1:15" x14ac:dyDescent="0.3">
      <c r="A5">
        <v>2571</v>
      </c>
      <c r="B5">
        <v>0.94943601711396342</v>
      </c>
      <c r="C5">
        <v>0</v>
      </c>
      <c r="D5">
        <v>2353</v>
      </c>
      <c r="E5">
        <v>218</v>
      </c>
      <c r="F5">
        <v>2223</v>
      </c>
      <c r="G5">
        <v>130</v>
      </c>
      <c r="H5">
        <v>0</v>
      </c>
      <c r="I5">
        <v>2223</v>
      </c>
      <c r="J5">
        <v>130</v>
      </c>
      <c r="K5">
        <v>0</v>
      </c>
      <c r="M5" s="3">
        <f t="shared" si="0"/>
        <v>0.94475138121546964</v>
      </c>
      <c r="N5">
        <f t="shared" si="1"/>
        <v>0.93168482816429166</v>
      </c>
    </row>
    <row r="6" spans="1:15" x14ac:dyDescent="0.3">
      <c r="A6">
        <v>2571</v>
      </c>
      <c r="B6">
        <v>0.9393232205367561</v>
      </c>
      <c r="C6">
        <v>0</v>
      </c>
      <c r="D6">
        <v>2472</v>
      </c>
      <c r="E6">
        <v>99</v>
      </c>
      <c r="F6">
        <v>2316</v>
      </c>
      <c r="G6">
        <v>156</v>
      </c>
      <c r="H6">
        <v>0</v>
      </c>
      <c r="I6">
        <v>2316</v>
      </c>
      <c r="J6">
        <v>156</v>
      </c>
      <c r="K6">
        <v>0</v>
      </c>
      <c r="M6" s="3">
        <f t="shared" si="0"/>
        <v>0.93689320388349517</v>
      </c>
      <c r="N6">
        <f t="shared" si="1"/>
        <v>0.97066219614417437</v>
      </c>
    </row>
    <row r="7" spans="1:15" x14ac:dyDescent="0.3">
      <c r="A7">
        <v>2571</v>
      </c>
      <c r="B7">
        <v>0.9463243873978997</v>
      </c>
      <c r="C7">
        <v>0</v>
      </c>
      <c r="D7">
        <v>2399</v>
      </c>
      <c r="E7">
        <v>172</v>
      </c>
      <c r="F7">
        <v>2261</v>
      </c>
      <c r="G7">
        <v>138</v>
      </c>
      <c r="H7">
        <v>0</v>
      </c>
      <c r="I7">
        <v>2261</v>
      </c>
      <c r="J7">
        <v>138</v>
      </c>
      <c r="K7">
        <v>0</v>
      </c>
      <c r="M7" s="3">
        <f t="shared" si="0"/>
        <v>0.9424760316798666</v>
      </c>
      <c r="N7">
        <f t="shared" si="1"/>
        <v>0.94761106454316846</v>
      </c>
    </row>
    <row r="8" spans="1:15" x14ac:dyDescent="0.3">
      <c r="A8">
        <v>2571</v>
      </c>
      <c r="B8">
        <v>0.94399066511085183</v>
      </c>
      <c r="C8">
        <v>0</v>
      </c>
      <c r="D8">
        <v>2420</v>
      </c>
      <c r="E8">
        <v>151</v>
      </c>
      <c r="F8">
        <v>2276</v>
      </c>
      <c r="G8">
        <v>144</v>
      </c>
      <c r="H8">
        <v>0</v>
      </c>
      <c r="I8">
        <v>2276</v>
      </c>
      <c r="J8">
        <v>144</v>
      </c>
      <c r="K8">
        <v>0</v>
      </c>
      <c r="M8" s="3">
        <f t="shared" si="0"/>
        <v>0.94049586776859506</v>
      </c>
      <c r="N8">
        <f t="shared" si="1"/>
        <v>0.95389773679798828</v>
      </c>
    </row>
    <row r="9" spans="1:15" x14ac:dyDescent="0.3">
      <c r="A9">
        <v>2571</v>
      </c>
      <c r="B9">
        <v>0.94360171139634386</v>
      </c>
      <c r="C9">
        <v>0</v>
      </c>
      <c r="D9">
        <v>2418</v>
      </c>
      <c r="E9">
        <v>153</v>
      </c>
      <c r="F9">
        <v>2273</v>
      </c>
      <c r="G9">
        <v>145</v>
      </c>
      <c r="H9">
        <v>0</v>
      </c>
      <c r="I9">
        <v>2273</v>
      </c>
      <c r="J9">
        <v>145</v>
      </c>
      <c r="K9">
        <v>0</v>
      </c>
      <c r="M9" s="3">
        <f t="shared" si="0"/>
        <v>0.94003308519437556</v>
      </c>
      <c r="N9">
        <f t="shared" si="1"/>
        <v>0.9526404023470243</v>
      </c>
    </row>
    <row r="10" spans="1:15" x14ac:dyDescent="0.3">
      <c r="A10">
        <v>2571</v>
      </c>
      <c r="B10">
        <v>0.94165694282380397</v>
      </c>
      <c r="C10">
        <v>0</v>
      </c>
      <c r="D10">
        <v>2435</v>
      </c>
      <c r="E10">
        <v>136</v>
      </c>
      <c r="F10">
        <v>2285</v>
      </c>
      <c r="G10">
        <v>150</v>
      </c>
      <c r="H10">
        <v>0</v>
      </c>
      <c r="I10">
        <v>2285</v>
      </c>
      <c r="J10">
        <v>150</v>
      </c>
      <c r="K10">
        <v>0</v>
      </c>
      <c r="M10" s="3">
        <f t="shared" si="0"/>
        <v>0.9383983572895277</v>
      </c>
      <c r="N10">
        <f t="shared" si="1"/>
        <v>0.95766974015088013</v>
      </c>
    </row>
    <row r="11" spans="1:15" x14ac:dyDescent="0.3">
      <c r="A11">
        <v>2571</v>
      </c>
      <c r="B11">
        <v>0.94982497082847139</v>
      </c>
      <c r="C11">
        <v>0</v>
      </c>
      <c r="D11">
        <v>2347</v>
      </c>
      <c r="E11">
        <v>224</v>
      </c>
      <c r="F11">
        <v>2218</v>
      </c>
      <c r="G11">
        <v>129</v>
      </c>
      <c r="H11">
        <v>0</v>
      </c>
      <c r="I11">
        <v>2218</v>
      </c>
      <c r="J11">
        <v>129</v>
      </c>
      <c r="K11">
        <v>0</v>
      </c>
      <c r="M11" s="3">
        <f t="shared" si="0"/>
        <v>0.94503621644652747</v>
      </c>
      <c r="N11">
        <f t="shared" si="1"/>
        <v>0.92958927074601849</v>
      </c>
    </row>
    <row r="12" spans="1:15" x14ac:dyDescent="0.3">
      <c r="D12" s="5">
        <f>AVERAGE(D2:D11)</f>
        <v>2404.1999999999998</v>
      </c>
      <c r="F12" s="5">
        <f>AVERAGE(F2:F11)</f>
        <v>2262.6</v>
      </c>
      <c r="H12" s="5">
        <f>AVERAGE(H2:H11)</f>
        <v>0</v>
      </c>
      <c r="I12" s="5">
        <f>AVERAGE(I2:I11)</f>
        <v>2262.6</v>
      </c>
      <c r="M12" s="5">
        <f>AVERAGE(M2:M11)</f>
        <v>0.94118219129600311</v>
      </c>
      <c r="N12" s="5">
        <f>AVERAGE(N2:N11)</f>
        <v>0.948281642917016</v>
      </c>
      <c r="O12" s="4" t="s">
        <v>14</v>
      </c>
    </row>
    <row r="13" spans="1:15" x14ac:dyDescent="0.3">
      <c r="G13" s="5"/>
      <c r="H13">
        <f>H12+J13</f>
        <v>141.6</v>
      </c>
      <c r="I13">
        <f>I12+K13</f>
        <v>2262.6</v>
      </c>
      <c r="J13" s="5">
        <f>AVERAGE(J2:J11)</f>
        <v>141.6</v>
      </c>
      <c r="K13" s="5">
        <f>AVERAGE(K2:K11)</f>
        <v>0</v>
      </c>
      <c r="M13" s="3">
        <f>STDEV(M2:M11)</f>
        <v>3.7417125827608148E-3</v>
      </c>
      <c r="N13" s="3">
        <f>STDEV(N2:N11)</f>
        <v>1.8730944089863744E-2</v>
      </c>
      <c r="O13" s="6" t="s">
        <v>15</v>
      </c>
    </row>
    <row r="14" spans="1:15" x14ac:dyDescent="0.3">
      <c r="M14">
        <f>MIN(M2:M11)</f>
        <v>0.93509615384615385</v>
      </c>
      <c r="N14">
        <f>MIN(N2:N11)</f>
        <v>0.91701592623637884</v>
      </c>
      <c r="O14" t="s">
        <v>16</v>
      </c>
    </row>
    <row r="15" spans="1:15" x14ac:dyDescent="0.3">
      <c r="A15" t="s">
        <v>18</v>
      </c>
      <c r="M15">
        <f>MAX(M2:M11)</f>
        <v>0.94677628732150587</v>
      </c>
      <c r="N15">
        <f>MAX(N2:N11)</f>
        <v>0.97820620284995807</v>
      </c>
      <c r="O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6157-4F76-449B-B230-E5F2B40D7572}">
  <dimension ref="A1:O15"/>
  <sheetViews>
    <sheetView workbookViewId="0">
      <selection activeCell="O12" sqref="O12:O13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2571</v>
      </c>
      <c r="B2">
        <v>0.9047063399455465</v>
      </c>
      <c r="C2">
        <v>89</v>
      </c>
      <c r="D2">
        <v>2482</v>
      </c>
      <c r="E2">
        <v>0</v>
      </c>
      <c r="F2">
        <v>2326</v>
      </c>
      <c r="G2">
        <v>156</v>
      </c>
      <c r="H2">
        <v>0</v>
      </c>
      <c r="I2">
        <v>2326</v>
      </c>
      <c r="J2">
        <v>156</v>
      </c>
      <c r="K2">
        <v>0</v>
      </c>
      <c r="M2" s="3">
        <f>F2/D2</f>
        <v>0.93714746172441576</v>
      </c>
      <c r="N2">
        <f>F2/2386</f>
        <v>0.97485331098072092</v>
      </c>
    </row>
    <row r="3" spans="1:15" x14ac:dyDescent="0.3">
      <c r="A3">
        <v>2571</v>
      </c>
      <c r="B3">
        <v>0.89770517308440301</v>
      </c>
      <c r="C3">
        <v>107</v>
      </c>
      <c r="D3">
        <v>2464</v>
      </c>
      <c r="E3">
        <v>0</v>
      </c>
      <c r="F3">
        <v>2308</v>
      </c>
      <c r="G3">
        <v>156</v>
      </c>
      <c r="H3">
        <v>0</v>
      </c>
      <c r="I3">
        <v>2308</v>
      </c>
      <c r="J3">
        <v>156</v>
      </c>
      <c r="K3">
        <v>0</v>
      </c>
      <c r="M3" s="3">
        <f t="shared" ref="M3:M11" si="0">F3/D3</f>
        <v>0.93668831168831168</v>
      </c>
      <c r="N3">
        <f t="shared" ref="N3:N11" si="1">F3/2386</f>
        <v>0.96730930427493711</v>
      </c>
    </row>
    <row r="4" spans="1:15" x14ac:dyDescent="0.3">
      <c r="A4">
        <v>2571</v>
      </c>
      <c r="B4">
        <v>0.90859587709062617</v>
      </c>
      <c r="C4">
        <v>77</v>
      </c>
      <c r="D4">
        <v>2494</v>
      </c>
      <c r="E4">
        <v>0</v>
      </c>
      <c r="F4">
        <v>2336</v>
      </c>
      <c r="G4">
        <v>158</v>
      </c>
      <c r="H4">
        <v>0</v>
      </c>
      <c r="I4">
        <v>2336</v>
      </c>
      <c r="J4">
        <v>158</v>
      </c>
      <c r="K4">
        <v>0</v>
      </c>
      <c r="M4" s="3">
        <f t="shared" si="0"/>
        <v>0.93664795509222132</v>
      </c>
      <c r="N4">
        <f t="shared" si="1"/>
        <v>0.97904442581726736</v>
      </c>
    </row>
    <row r="5" spans="1:15" x14ac:dyDescent="0.3">
      <c r="A5">
        <v>2571</v>
      </c>
      <c r="B5">
        <v>0.90781796966161021</v>
      </c>
      <c r="C5">
        <v>79</v>
      </c>
      <c r="D5">
        <v>2492</v>
      </c>
      <c r="E5">
        <v>0</v>
      </c>
      <c r="F5">
        <v>2334</v>
      </c>
      <c r="G5">
        <v>158</v>
      </c>
      <c r="H5">
        <v>0</v>
      </c>
      <c r="I5">
        <v>2334</v>
      </c>
      <c r="J5">
        <v>158</v>
      </c>
      <c r="K5">
        <v>0</v>
      </c>
      <c r="M5" s="3">
        <f t="shared" si="0"/>
        <v>0.9365971107544141</v>
      </c>
      <c r="N5">
        <f t="shared" si="1"/>
        <v>0.97820620284995807</v>
      </c>
    </row>
    <row r="6" spans="1:15" x14ac:dyDescent="0.3">
      <c r="A6">
        <v>2571</v>
      </c>
      <c r="B6">
        <v>0.89187086736678334</v>
      </c>
      <c r="C6">
        <v>127</v>
      </c>
      <c r="D6">
        <v>2444</v>
      </c>
      <c r="E6">
        <v>0</v>
      </c>
      <c r="F6">
        <v>2293</v>
      </c>
      <c r="G6">
        <v>151</v>
      </c>
      <c r="H6">
        <v>0</v>
      </c>
      <c r="I6">
        <v>2293</v>
      </c>
      <c r="J6">
        <v>151</v>
      </c>
      <c r="K6">
        <v>0</v>
      </c>
      <c r="M6" s="3">
        <f t="shared" si="0"/>
        <v>0.93821603927986907</v>
      </c>
      <c r="N6">
        <f t="shared" si="1"/>
        <v>0.9610226320201174</v>
      </c>
    </row>
    <row r="7" spans="1:15" x14ac:dyDescent="0.3">
      <c r="A7">
        <v>2571</v>
      </c>
      <c r="B7">
        <v>0.90742901594710235</v>
      </c>
      <c r="C7">
        <v>78</v>
      </c>
      <c r="D7">
        <v>2493</v>
      </c>
      <c r="E7">
        <v>0</v>
      </c>
      <c r="F7">
        <v>2333</v>
      </c>
      <c r="G7">
        <v>160</v>
      </c>
      <c r="H7">
        <v>0</v>
      </c>
      <c r="I7">
        <v>2333</v>
      </c>
      <c r="J7">
        <v>160</v>
      </c>
      <c r="K7">
        <v>0</v>
      </c>
      <c r="M7" s="3">
        <f t="shared" si="0"/>
        <v>0.93582029683112711</v>
      </c>
      <c r="N7">
        <f t="shared" si="1"/>
        <v>0.97778709136630348</v>
      </c>
    </row>
    <row r="8" spans="1:15" x14ac:dyDescent="0.3">
      <c r="A8">
        <v>2571</v>
      </c>
      <c r="B8">
        <v>0.90159471022948268</v>
      </c>
      <c r="C8">
        <v>96</v>
      </c>
      <c r="D8">
        <v>2475</v>
      </c>
      <c r="E8">
        <v>0</v>
      </c>
      <c r="F8">
        <v>2318</v>
      </c>
      <c r="G8">
        <v>157</v>
      </c>
      <c r="H8">
        <v>0</v>
      </c>
      <c r="I8">
        <v>2318</v>
      </c>
      <c r="J8">
        <v>157</v>
      </c>
      <c r="K8">
        <v>0</v>
      </c>
      <c r="M8" s="3">
        <f t="shared" si="0"/>
        <v>0.9365656565656566</v>
      </c>
      <c r="N8">
        <f t="shared" si="1"/>
        <v>0.97150041911148366</v>
      </c>
    </row>
    <row r="9" spans="1:15" x14ac:dyDescent="0.3">
      <c r="A9">
        <v>2571</v>
      </c>
      <c r="B9">
        <v>0.89342668222481525</v>
      </c>
      <c r="C9">
        <v>121</v>
      </c>
      <c r="D9">
        <v>2450</v>
      </c>
      <c r="E9">
        <v>0</v>
      </c>
      <c r="F9">
        <v>2297</v>
      </c>
      <c r="G9">
        <v>153</v>
      </c>
      <c r="H9">
        <v>0</v>
      </c>
      <c r="I9">
        <v>2297</v>
      </c>
      <c r="J9">
        <v>153</v>
      </c>
      <c r="K9">
        <v>0</v>
      </c>
      <c r="M9" s="3">
        <f t="shared" si="0"/>
        <v>0.93755102040816329</v>
      </c>
      <c r="N9">
        <f t="shared" si="1"/>
        <v>0.96269907795473597</v>
      </c>
    </row>
    <row r="10" spans="1:15" x14ac:dyDescent="0.3">
      <c r="A10">
        <v>2571</v>
      </c>
      <c r="B10">
        <v>0.89381563593932323</v>
      </c>
      <c r="C10">
        <v>119</v>
      </c>
      <c r="D10">
        <v>2452</v>
      </c>
      <c r="E10">
        <v>0</v>
      </c>
      <c r="F10">
        <v>2298</v>
      </c>
      <c r="G10">
        <v>154</v>
      </c>
      <c r="H10">
        <v>0</v>
      </c>
      <c r="I10">
        <v>2298</v>
      </c>
      <c r="J10">
        <v>154</v>
      </c>
      <c r="K10">
        <v>0</v>
      </c>
      <c r="M10" s="3">
        <f t="shared" si="0"/>
        <v>0.93719412724306683</v>
      </c>
      <c r="N10">
        <f t="shared" si="1"/>
        <v>0.96311818943839056</v>
      </c>
    </row>
    <row r="11" spans="1:15" x14ac:dyDescent="0.3">
      <c r="A11">
        <v>2571</v>
      </c>
      <c r="B11">
        <v>0.89653831194087907</v>
      </c>
      <c r="C11">
        <v>113</v>
      </c>
      <c r="D11">
        <v>2458</v>
      </c>
      <c r="E11">
        <v>0</v>
      </c>
      <c r="F11">
        <v>2305</v>
      </c>
      <c r="G11">
        <v>153</v>
      </c>
      <c r="H11">
        <v>0</v>
      </c>
      <c r="I11">
        <v>2305</v>
      </c>
      <c r="J11">
        <v>153</v>
      </c>
      <c r="K11">
        <v>0</v>
      </c>
      <c r="M11" s="3">
        <f t="shared" si="0"/>
        <v>0.93775427176566317</v>
      </c>
      <c r="N11">
        <f t="shared" si="1"/>
        <v>0.96605196982397312</v>
      </c>
    </row>
    <row r="12" spans="1:15" x14ac:dyDescent="0.3">
      <c r="D12" s="5">
        <f>AVERAGE(D2:D11)</f>
        <v>2470.4</v>
      </c>
      <c r="F12" s="5">
        <f>AVERAGE(F2:F11)</f>
        <v>2314.8000000000002</v>
      </c>
      <c r="H12" s="5">
        <f>AVERAGE(H2:H11)</f>
        <v>0</v>
      </c>
      <c r="I12" s="5">
        <f>AVERAGE(I2:I11)</f>
        <v>2314.8000000000002</v>
      </c>
      <c r="M12" s="5">
        <f>AVERAGE(M2:M11)</f>
        <v>0.93701822513529076</v>
      </c>
      <c r="N12" s="5">
        <f>AVERAGE(N2:N11)</f>
        <v>0.97015926236378858</v>
      </c>
      <c r="O12" s="4" t="s">
        <v>14</v>
      </c>
    </row>
    <row r="13" spans="1:15" x14ac:dyDescent="0.3">
      <c r="G13" s="5"/>
      <c r="H13">
        <f>H12+J13</f>
        <v>155.6</v>
      </c>
      <c r="I13">
        <f>I12+K13</f>
        <v>2314.8000000000002</v>
      </c>
      <c r="J13" s="5">
        <f>AVERAGE(J2:J11)</f>
        <v>155.6</v>
      </c>
      <c r="K13" s="5">
        <f>AVERAGE(K2:K11)</f>
        <v>0</v>
      </c>
      <c r="M13" s="3">
        <f>STDEV(M2:M11)</f>
        <v>6.9691131737187491E-4</v>
      </c>
      <c r="N13" s="3">
        <f>STDEV(N2:N11)</f>
        <v>6.9874262979629665E-3</v>
      </c>
      <c r="O13" s="6" t="s">
        <v>15</v>
      </c>
    </row>
    <row r="14" spans="1:15" x14ac:dyDescent="0.3">
      <c r="M14">
        <f>MIN(M2:M11)</f>
        <v>0.93582029683112711</v>
      </c>
      <c r="N14">
        <f>MIN(N2:N11)</f>
        <v>0.9610226320201174</v>
      </c>
      <c r="O14" t="s">
        <v>16</v>
      </c>
    </row>
    <row r="15" spans="1:15" x14ac:dyDescent="0.3">
      <c r="M15">
        <f>MAX(M2:M11)</f>
        <v>0.93821603927986907</v>
      </c>
      <c r="N15">
        <f>MAX(N2:N11)</f>
        <v>0.97904442581726736</v>
      </c>
      <c r="O1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FBC3-EAEF-48D4-A8F3-B9EF46605382}">
  <dimension ref="A1:O15"/>
  <sheetViews>
    <sheetView tabSelected="1" workbookViewId="0">
      <selection activeCell="Q14" sqref="Q14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</row>
    <row r="2" spans="1:15" x14ac:dyDescent="0.3">
      <c r="A2">
        <v>2571</v>
      </c>
      <c r="B2">
        <v>0.85064177362893811</v>
      </c>
      <c r="C2">
        <v>260</v>
      </c>
      <c r="D2">
        <v>2311</v>
      </c>
      <c r="E2">
        <v>0</v>
      </c>
      <c r="F2">
        <v>2187</v>
      </c>
      <c r="G2">
        <v>124</v>
      </c>
      <c r="H2">
        <v>0</v>
      </c>
      <c r="I2">
        <v>2187</v>
      </c>
      <c r="J2">
        <v>124</v>
      </c>
      <c r="K2">
        <v>0</v>
      </c>
      <c r="M2" s="3">
        <f>F2/D2</f>
        <v>0.94634357421029858</v>
      </c>
      <c r="N2">
        <f>F2/2386</f>
        <v>0.91659681475272425</v>
      </c>
    </row>
    <row r="3" spans="1:15" x14ac:dyDescent="0.3">
      <c r="A3">
        <v>2571</v>
      </c>
      <c r="B3">
        <v>0.84791909762738238</v>
      </c>
      <c r="C3">
        <v>268</v>
      </c>
      <c r="D3">
        <v>2303</v>
      </c>
      <c r="E3">
        <v>0</v>
      </c>
      <c r="F3">
        <v>2180</v>
      </c>
      <c r="G3">
        <v>123</v>
      </c>
      <c r="H3">
        <v>0</v>
      </c>
      <c r="I3">
        <v>2180</v>
      </c>
      <c r="J3">
        <v>123</v>
      </c>
      <c r="K3">
        <v>0</v>
      </c>
      <c r="M3" s="3">
        <f t="shared" ref="M3:M11" si="0">F3/D3</f>
        <v>0.94659140251845419</v>
      </c>
      <c r="N3">
        <f t="shared" ref="N3:N11" si="1">F3/2386</f>
        <v>0.91366303436714169</v>
      </c>
    </row>
    <row r="4" spans="1:15" x14ac:dyDescent="0.3">
      <c r="A4">
        <v>2571</v>
      </c>
      <c r="B4">
        <v>0.85764294049008172</v>
      </c>
      <c r="C4">
        <v>241</v>
      </c>
      <c r="D4">
        <v>2330</v>
      </c>
      <c r="E4">
        <v>0</v>
      </c>
      <c r="F4">
        <v>2205</v>
      </c>
      <c r="G4">
        <v>125</v>
      </c>
      <c r="H4">
        <v>0</v>
      </c>
      <c r="I4">
        <v>2205</v>
      </c>
      <c r="J4">
        <v>125</v>
      </c>
      <c r="K4">
        <v>0</v>
      </c>
      <c r="M4" s="3">
        <f t="shared" si="0"/>
        <v>0.94635193133047213</v>
      </c>
      <c r="N4">
        <f t="shared" si="1"/>
        <v>0.92414082145850796</v>
      </c>
    </row>
    <row r="5" spans="1:15" x14ac:dyDescent="0.3">
      <c r="A5">
        <v>2571</v>
      </c>
      <c r="B5">
        <v>0.85686503306106576</v>
      </c>
      <c r="C5">
        <v>241</v>
      </c>
      <c r="D5">
        <v>2330</v>
      </c>
      <c r="E5">
        <v>0</v>
      </c>
      <c r="F5">
        <v>2203</v>
      </c>
      <c r="G5">
        <v>127</v>
      </c>
      <c r="H5">
        <v>0</v>
      </c>
      <c r="I5">
        <v>2203</v>
      </c>
      <c r="J5">
        <v>127</v>
      </c>
      <c r="K5">
        <v>0</v>
      </c>
      <c r="M5" s="3">
        <f t="shared" si="0"/>
        <v>0.94549356223175962</v>
      </c>
      <c r="N5">
        <f t="shared" si="1"/>
        <v>0.92330259849119867</v>
      </c>
    </row>
    <row r="6" spans="1:15" x14ac:dyDescent="0.3">
      <c r="A6">
        <v>2571</v>
      </c>
      <c r="B6">
        <v>0.85180863477246205</v>
      </c>
      <c r="C6">
        <v>256</v>
      </c>
      <c r="D6">
        <v>2315</v>
      </c>
      <c r="E6">
        <v>0</v>
      </c>
      <c r="F6">
        <v>2190</v>
      </c>
      <c r="G6">
        <v>125</v>
      </c>
      <c r="H6">
        <v>0</v>
      </c>
      <c r="I6">
        <v>2190</v>
      </c>
      <c r="J6">
        <v>125</v>
      </c>
      <c r="K6">
        <v>0</v>
      </c>
      <c r="M6" s="3">
        <f t="shared" si="0"/>
        <v>0.94600431965442766</v>
      </c>
      <c r="N6">
        <f t="shared" si="1"/>
        <v>0.91785414920368813</v>
      </c>
    </row>
    <row r="7" spans="1:15" x14ac:dyDescent="0.3">
      <c r="A7">
        <v>2571</v>
      </c>
      <c r="B7">
        <v>0.8665888759237651</v>
      </c>
      <c r="C7">
        <v>212</v>
      </c>
      <c r="D7">
        <v>2359</v>
      </c>
      <c r="E7">
        <v>0</v>
      </c>
      <c r="F7">
        <v>2228</v>
      </c>
      <c r="G7">
        <v>131</v>
      </c>
      <c r="H7">
        <v>0</v>
      </c>
      <c r="I7">
        <v>2228</v>
      </c>
      <c r="J7">
        <v>131</v>
      </c>
      <c r="K7">
        <v>0</v>
      </c>
      <c r="M7" s="3">
        <f t="shared" si="0"/>
        <v>0.94446799491309874</v>
      </c>
      <c r="N7">
        <f t="shared" si="1"/>
        <v>0.93378038558256493</v>
      </c>
    </row>
    <row r="8" spans="1:15" x14ac:dyDescent="0.3">
      <c r="A8">
        <v>2571</v>
      </c>
      <c r="B8">
        <v>0.85530921820303385</v>
      </c>
      <c r="C8">
        <v>252</v>
      </c>
      <c r="D8">
        <v>2319</v>
      </c>
      <c r="E8">
        <v>0</v>
      </c>
      <c r="F8">
        <v>2199</v>
      </c>
      <c r="G8">
        <v>120</v>
      </c>
      <c r="H8">
        <v>0</v>
      </c>
      <c r="I8">
        <v>2199</v>
      </c>
      <c r="J8">
        <v>120</v>
      </c>
      <c r="K8">
        <v>0</v>
      </c>
      <c r="M8" s="3">
        <f t="shared" si="0"/>
        <v>0.94825355756791718</v>
      </c>
      <c r="N8">
        <f t="shared" si="1"/>
        <v>0.92162615255658009</v>
      </c>
    </row>
    <row r="9" spans="1:15" x14ac:dyDescent="0.3">
      <c r="A9">
        <v>2571</v>
      </c>
      <c r="B9">
        <v>0.84636328276935047</v>
      </c>
      <c r="C9">
        <v>276</v>
      </c>
      <c r="D9">
        <v>2295</v>
      </c>
      <c r="E9">
        <v>0</v>
      </c>
      <c r="F9">
        <v>2176</v>
      </c>
      <c r="G9">
        <v>119</v>
      </c>
      <c r="H9">
        <v>0</v>
      </c>
      <c r="I9">
        <v>2176</v>
      </c>
      <c r="J9">
        <v>119</v>
      </c>
      <c r="K9">
        <v>0</v>
      </c>
      <c r="M9" s="3">
        <f t="shared" si="0"/>
        <v>0.94814814814814818</v>
      </c>
      <c r="N9">
        <f t="shared" si="1"/>
        <v>0.911986588432523</v>
      </c>
    </row>
    <row r="10" spans="1:15" x14ac:dyDescent="0.3">
      <c r="A10">
        <v>2571</v>
      </c>
      <c r="B10">
        <v>0.84091793076623877</v>
      </c>
      <c r="C10">
        <v>298</v>
      </c>
      <c r="D10">
        <v>2273</v>
      </c>
      <c r="E10">
        <v>0</v>
      </c>
      <c r="F10">
        <v>2162</v>
      </c>
      <c r="G10">
        <v>111</v>
      </c>
      <c r="H10">
        <v>0</v>
      </c>
      <c r="I10">
        <v>2162</v>
      </c>
      <c r="J10">
        <v>111</v>
      </c>
      <c r="K10">
        <v>0</v>
      </c>
      <c r="M10" s="3">
        <f t="shared" si="0"/>
        <v>0.95116586009678838</v>
      </c>
      <c r="N10">
        <f t="shared" si="1"/>
        <v>0.90611902766135788</v>
      </c>
    </row>
    <row r="11" spans="1:15" x14ac:dyDescent="0.3">
      <c r="A11">
        <v>2571</v>
      </c>
      <c r="B11">
        <v>0.84830805134189036</v>
      </c>
      <c r="C11">
        <v>268</v>
      </c>
      <c r="D11">
        <v>2303</v>
      </c>
      <c r="E11">
        <v>0</v>
      </c>
      <c r="F11">
        <v>2181</v>
      </c>
      <c r="G11">
        <v>122</v>
      </c>
      <c r="H11">
        <v>0</v>
      </c>
      <c r="I11">
        <v>2181</v>
      </c>
      <c r="J11">
        <v>122</v>
      </c>
      <c r="K11">
        <v>0</v>
      </c>
      <c r="M11" s="3">
        <f t="shared" si="0"/>
        <v>0.94702561875814151</v>
      </c>
      <c r="N11">
        <f t="shared" si="1"/>
        <v>0.91408214585079628</v>
      </c>
    </row>
    <row r="12" spans="1:15" x14ac:dyDescent="0.3">
      <c r="D12" s="5">
        <f>AVERAGE(D2:D11)</f>
        <v>2313.8000000000002</v>
      </c>
      <c r="F12" s="5">
        <f>AVERAGE(F2:F11)</f>
        <v>2191.1</v>
      </c>
      <c r="H12" s="5">
        <f>AVERAGE(H2:H11)</f>
        <v>0</v>
      </c>
      <c r="I12" s="5">
        <f>AVERAGE(I2:I11)</f>
        <v>2191.1</v>
      </c>
      <c r="M12" s="5">
        <f>AVERAGE(M2:M11)</f>
        <v>0.94698459694295067</v>
      </c>
      <c r="N12" s="5">
        <f>AVERAGE(N2:N11)</f>
        <v>0.91831517183570832</v>
      </c>
      <c r="O12" s="4" t="s">
        <v>14</v>
      </c>
    </row>
    <row r="13" spans="1:15" x14ac:dyDescent="0.3">
      <c r="G13" s="5"/>
      <c r="H13">
        <f>H12+J13</f>
        <v>122.7</v>
      </c>
      <c r="I13">
        <f>I12+K13</f>
        <v>2191.1</v>
      </c>
      <c r="J13" s="5">
        <f>AVERAGE(J2:J11)</f>
        <v>122.7</v>
      </c>
      <c r="K13" s="5">
        <f>AVERAGE(K2:K11)</f>
        <v>0</v>
      </c>
      <c r="M13" s="3">
        <f>STDEV(M2:M11)</f>
        <v>1.8538832652709352E-3</v>
      </c>
      <c r="N13" s="3">
        <f>STDEV(N2:N11)</f>
        <v>7.7493450139088224E-3</v>
      </c>
      <c r="O13" s="6" t="s">
        <v>15</v>
      </c>
    </row>
    <row r="14" spans="1:15" x14ac:dyDescent="0.3">
      <c r="M14">
        <f>MIN(M2:M11)</f>
        <v>0.94446799491309874</v>
      </c>
      <c r="N14">
        <f>MIN(N2:N11)</f>
        <v>0.90611902766135788</v>
      </c>
      <c r="O14" t="s">
        <v>16</v>
      </c>
    </row>
    <row r="15" spans="1:15" x14ac:dyDescent="0.3">
      <c r="M15">
        <f>MAX(M2:M11)</f>
        <v>0.95116586009678838</v>
      </c>
      <c r="N15">
        <f>MAX(N2:N11)</f>
        <v>0.93378038558256493</v>
      </c>
      <c r="O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2025-02-06T13:19:22Z</dcterms:created>
  <dcterms:modified xsi:type="dcterms:W3CDTF">2025-09-11T19:53:21Z</dcterms:modified>
</cp:coreProperties>
</file>