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5E9DDC96-2A9B-4097-AF5A-2E973743639B}" xr6:coauthVersionLast="47" xr6:coauthVersionMax="47" xr10:uidLastSave="{00000000-0000-0000-0000-000000000000}"/>
  <bookViews>
    <workbookView xWindow="-96" yWindow="444" windowWidth="24912" windowHeight="14112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2" i="1"/>
  <c r="I13" i="1" s="1"/>
  <c r="H12" i="1"/>
  <c r="H13" i="1" s="1"/>
  <c r="K13" i="2"/>
  <c r="J13" i="2"/>
  <c r="I12" i="2"/>
  <c r="I13" i="2" s="1"/>
  <c r="H12" i="2"/>
  <c r="H13" i="2" s="1"/>
  <c r="K13" i="3"/>
  <c r="J13" i="3"/>
  <c r="I12" i="3"/>
  <c r="I13" i="3" s="1"/>
  <c r="H12" i="3"/>
  <c r="H13" i="3" s="1"/>
  <c r="K13" i="4"/>
  <c r="J13" i="4"/>
  <c r="I13" i="4"/>
  <c r="I12" i="4"/>
  <c r="H12" i="4"/>
  <c r="H13" i="4" s="1"/>
  <c r="K13" i="5"/>
  <c r="J13" i="5"/>
  <c r="I13" i="5"/>
  <c r="H13" i="5"/>
  <c r="I12" i="5"/>
  <c r="H12" i="5"/>
  <c r="H13" i="6"/>
  <c r="K13" i="6"/>
  <c r="J13" i="6"/>
  <c r="I13" i="6" l="1"/>
  <c r="O12" i="6"/>
  <c r="N12" i="6"/>
  <c r="I12" i="6"/>
  <c r="H12" i="6"/>
  <c r="F12" i="6"/>
  <c r="D12" i="6"/>
  <c r="O12" i="5"/>
  <c r="N12" i="5"/>
  <c r="F12" i="5"/>
  <c r="D12" i="5"/>
  <c r="O12" i="4"/>
  <c r="N12" i="4"/>
  <c r="F12" i="4"/>
  <c r="D12" i="4"/>
  <c r="O12" i="3"/>
  <c r="N12" i="3"/>
  <c r="F12" i="3"/>
  <c r="D12" i="3"/>
  <c r="O12" i="2"/>
  <c r="N12" i="2"/>
  <c r="F12" i="2"/>
  <c r="D12" i="2"/>
  <c r="F12" i="1"/>
  <c r="D12" i="1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O15" i="6" s="1"/>
  <c r="N2" i="6"/>
  <c r="N15" i="6" s="1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15" i="5" s="1"/>
  <c r="N2" i="5"/>
  <c r="N15" i="5" s="1"/>
  <c r="O11" i="4"/>
  <c r="O10" i="4"/>
  <c r="O9" i="4"/>
  <c r="O8" i="4"/>
  <c r="O7" i="4"/>
  <c r="O6" i="4"/>
  <c r="O5" i="4"/>
  <c r="O4" i="4"/>
  <c r="O3" i="4"/>
  <c r="O2" i="4"/>
  <c r="N11" i="4"/>
  <c r="N10" i="4"/>
  <c r="N9" i="4"/>
  <c r="N8" i="4"/>
  <c r="N7" i="4"/>
  <c r="N6" i="4"/>
  <c r="N5" i="4"/>
  <c r="N4" i="4"/>
  <c r="N3" i="4"/>
  <c r="N15" i="4" s="1"/>
  <c r="N2" i="4"/>
  <c r="N14" i="4" s="1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O15" i="3" s="1"/>
  <c r="N3" i="3"/>
  <c r="O2" i="3"/>
  <c r="O14" i="3" s="1"/>
  <c r="N2" i="3"/>
  <c r="N15" i="3" s="1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15" i="2" s="1"/>
  <c r="N15" i="2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N4" i="1"/>
  <c r="N3" i="1"/>
  <c r="N2" i="1"/>
  <c r="N13" i="6" l="1"/>
  <c r="O13" i="6"/>
  <c r="N14" i="6"/>
  <c r="O14" i="6"/>
  <c r="N13" i="5"/>
  <c r="O13" i="5"/>
  <c r="N14" i="5"/>
  <c r="O14" i="5"/>
  <c r="O15" i="4"/>
  <c r="N13" i="4"/>
  <c r="O13" i="4"/>
  <c r="O14" i="4"/>
  <c r="N13" i="3"/>
  <c r="O13" i="3"/>
  <c r="N14" i="3"/>
  <c r="N13" i="2"/>
  <c r="O13" i="2"/>
  <c r="N14" i="2"/>
  <c r="O14" i="2"/>
  <c r="N15" i="1"/>
  <c r="N12" i="1"/>
  <c r="N13" i="1"/>
  <c r="N14" i="1"/>
</calcChain>
</file>

<file path=xl/sharedStrings.xml><?xml version="1.0" encoding="utf-8"?>
<sst xmlns="http://schemas.openxmlformats.org/spreadsheetml/2006/main" count="164" uniqueCount="74">
  <si>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</si>
  <si>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</si>
  <si>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</si>
  <si>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</si>
  <si>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</si>
  <si>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</si>
  <si>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</si>
  <si>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</si>
  <si>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</si>
  <si>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</si>
  <si>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</si>
  <si>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</si>
  <si>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AVG</t>
  </si>
  <si>
    <t>Recall</t>
  </si>
  <si>
    <t>StDEV</t>
  </si>
  <si>
    <t>Min</t>
  </si>
  <si>
    <t>Max</t>
  </si>
  <si>
    <t>0.967706503</t>
  </si>
  <si>
    <t>0.967486819</t>
  </si>
  <si>
    <t>0.967047452</t>
  </si>
  <si>
    <t>0.960896309</t>
  </si>
  <si>
    <t>0.964411248</t>
  </si>
  <si>
    <t>0.956942004</t>
  </si>
  <si>
    <t>0.965949033</t>
  </si>
  <si>
    <t>0.962873462</t>
  </si>
  <si>
    <t>0.937609842</t>
  </si>
  <si>
    <t>0.940026362</t>
  </si>
  <si>
    <t>0.934534271</t>
  </si>
  <si>
    <t>0.928602812</t>
  </si>
  <si>
    <t>0.937390158</t>
  </si>
  <si>
    <t>0.93211775</t>
  </si>
  <si>
    <t>0.92970123</t>
  </si>
  <si>
    <t>0.935193322</t>
  </si>
  <si>
    <t>0.924428822</t>
  </si>
  <si>
    <t>0.904217926</t>
  </si>
  <si>
    <t>0.89543058</t>
  </si>
  <si>
    <t>0.896528998</t>
  </si>
  <si>
    <t>0.889279438</t>
  </si>
  <si>
    <t>0.892574692</t>
  </si>
  <si>
    <t>0.894991213</t>
  </si>
  <si>
    <t>0.90202109</t>
  </si>
  <si>
    <t>0.885105448</t>
  </si>
  <si>
    <t>0.893233743</t>
  </si>
  <si>
    <t>0.943759147</t>
  </si>
  <si>
    <t>0.925151579</t>
  </si>
  <si>
    <t>0.947313402</t>
  </si>
  <si>
    <t>0.954421911</t>
  </si>
  <si>
    <t>0.945849885</t>
  </si>
  <si>
    <t>0.957976166</t>
  </si>
  <si>
    <t>0.945640811</t>
  </si>
  <si>
    <t>0.964457453</t>
  </si>
  <si>
    <t>0.960275977</t>
  </si>
  <si>
    <t>0.952958394</t>
  </si>
  <si>
    <t>0.90048087</t>
  </si>
  <si>
    <t>0.889399958</t>
  </si>
  <si>
    <t>0.898181058</t>
  </si>
  <si>
    <t>0.914070667</t>
  </si>
  <si>
    <t>0.878946268</t>
  </si>
  <si>
    <t>0.895044951</t>
  </si>
  <si>
    <t>0.890863475</t>
  </si>
  <si>
    <t>0.907171231</t>
  </si>
  <si>
    <t>0.902989755</t>
  </si>
  <si>
    <t>0.855111854</t>
  </si>
  <si>
    <t>0.859711478</t>
  </si>
  <si>
    <t>0.862638511</t>
  </si>
  <si>
    <t>0.843612795</t>
  </si>
  <si>
    <t>0.854066485</t>
  </si>
  <si>
    <t>0.832740958</t>
  </si>
  <si>
    <t>0.837549655</t>
  </si>
  <si>
    <t>0.858247962</t>
  </si>
  <si>
    <t>0.852602969</t>
  </si>
  <si>
    <t>0.865147397</t>
  </si>
  <si>
    <t>Platt-scaled LApredict with openstack makes 3701 correct predictions (197 fault-prone ; 3504 clean)</t>
  </si>
  <si>
    <t>Platt-scaled LApredict with openstack makes 4089 correct predictions (23 fault-prone ; 4067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</si>
</sst>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I13" sqref="I13"/>
    </sheetView>
  </sheetViews>
  <sheetFormatPr defaultRowHeight="14.4" x14ac:dyDescent="0.3"/>
  <cols>
    <col min="14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17</v>
      </c>
      <c r="C2" s="3">
        <v>0</v>
      </c>
      <c r="D2" s="3">
        <v>1717</v>
      </c>
      <c r="E2" s="3">
        <v>2835</v>
      </c>
      <c r="F2" s="3">
        <v>1570</v>
      </c>
      <c r="G2" s="3">
        <v>147</v>
      </c>
      <c r="H2" s="3">
        <v>19</v>
      </c>
      <c r="I2" s="3">
        <v>1551</v>
      </c>
      <c r="J2" s="3">
        <v>142</v>
      </c>
      <c r="K2" s="3">
        <v>5</v>
      </c>
      <c r="L2" s="4"/>
      <c r="M2" s="4"/>
      <c r="N2" s="3">
        <f>F2/D2</f>
        <v>0.91438555620267914</v>
      </c>
      <c r="O2" s="5">
        <f>F2/3701</f>
        <v>0.42420967306133478</v>
      </c>
    </row>
    <row r="3" spans="1:16" x14ac:dyDescent="0.3">
      <c r="A3" s="3">
        <v>4552</v>
      </c>
      <c r="B3" s="3" t="s">
        <v>18</v>
      </c>
      <c r="C3" s="3">
        <v>0</v>
      </c>
      <c r="D3" s="3">
        <v>1719</v>
      </c>
      <c r="E3" s="3">
        <v>2833</v>
      </c>
      <c r="F3" s="3">
        <v>1571</v>
      </c>
      <c r="G3" s="3">
        <v>148</v>
      </c>
      <c r="H3" s="3">
        <v>26</v>
      </c>
      <c r="I3" s="3">
        <v>1545</v>
      </c>
      <c r="J3" s="3">
        <v>141</v>
      </c>
      <c r="K3" s="3">
        <v>7</v>
      </c>
      <c r="L3" s="4"/>
      <c r="M3" s="4"/>
      <c r="N3" s="3">
        <f t="shared" ref="N3:N11" si="0">F3/D3</f>
        <v>0.9139034322280396</v>
      </c>
      <c r="O3" s="5">
        <f t="shared" ref="O3:O11" si="1">F3/3701</f>
        <v>0.42447987030532286</v>
      </c>
    </row>
    <row r="4" spans="1:16" x14ac:dyDescent="0.3">
      <c r="A4" s="3">
        <v>4552</v>
      </c>
      <c r="B4" s="3" t="s">
        <v>19</v>
      </c>
      <c r="C4" s="3">
        <v>0</v>
      </c>
      <c r="D4" s="3">
        <v>1738</v>
      </c>
      <c r="E4" s="3">
        <v>2814</v>
      </c>
      <c r="F4" s="3">
        <v>1588</v>
      </c>
      <c r="G4" s="3">
        <v>150</v>
      </c>
      <c r="H4" s="3">
        <v>19</v>
      </c>
      <c r="I4" s="3">
        <v>1569</v>
      </c>
      <c r="J4" s="3">
        <v>145</v>
      </c>
      <c r="K4" s="3">
        <v>5</v>
      </c>
      <c r="L4" s="4"/>
      <c r="M4" s="4"/>
      <c r="N4" s="3">
        <f t="shared" si="0"/>
        <v>0.91369390103567316</v>
      </c>
      <c r="O4" s="5">
        <f t="shared" si="1"/>
        <v>0.42907322345312077</v>
      </c>
    </row>
    <row r="5" spans="1:16" x14ac:dyDescent="0.3">
      <c r="A5" s="3">
        <v>4552</v>
      </c>
      <c r="B5" s="3" t="s">
        <v>19</v>
      </c>
      <c r="C5" s="3">
        <v>0</v>
      </c>
      <c r="D5" s="3">
        <v>1724</v>
      </c>
      <c r="E5" s="3">
        <v>2828</v>
      </c>
      <c r="F5" s="3">
        <v>1574</v>
      </c>
      <c r="G5" s="3">
        <v>150</v>
      </c>
      <c r="H5" s="3">
        <v>38</v>
      </c>
      <c r="I5" s="3">
        <v>1536</v>
      </c>
      <c r="J5" s="3">
        <v>140</v>
      </c>
      <c r="K5" s="3">
        <v>10</v>
      </c>
      <c r="L5" s="4"/>
      <c r="M5" s="4"/>
      <c r="N5" s="3">
        <f t="shared" si="0"/>
        <v>0.91299303944315546</v>
      </c>
      <c r="O5" s="5">
        <f t="shared" si="1"/>
        <v>0.42529046203728721</v>
      </c>
    </row>
    <row r="6" spans="1:16" x14ac:dyDescent="0.3">
      <c r="A6" s="3">
        <v>4552</v>
      </c>
      <c r="B6" s="3" t="s">
        <v>20</v>
      </c>
      <c r="C6" s="3">
        <v>0</v>
      </c>
      <c r="D6" s="3">
        <v>2006</v>
      </c>
      <c r="E6" s="3">
        <v>2546</v>
      </c>
      <c r="F6" s="3">
        <v>1828</v>
      </c>
      <c r="G6" s="3">
        <v>178</v>
      </c>
      <c r="H6" s="3">
        <v>34</v>
      </c>
      <c r="I6" s="3">
        <v>1794</v>
      </c>
      <c r="J6" s="3">
        <v>170</v>
      </c>
      <c r="K6" s="3">
        <v>8</v>
      </c>
      <c r="L6" s="4"/>
      <c r="M6" s="4"/>
      <c r="N6" s="3">
        <f t="shared" si="0"/>
        <v>0.9112662013958126</v>
      </c>
      <c r="O6" s="5">
        <f t="shared" si="1"/>
        <v>0.49392056201026752</v>
      </c>
    </row>
    <row r="7" spans="1:16" x14ac:dyDescent="0.3">
      <c r="A7" s="3">
        <v>4552</v>
      </c>
      <c r="B7" s="3" t="s">
        <v>21</v>
      </c>
      <c r="C7" s="3">
        <v>0</v>
      </c>
      <c r="D7" s="3">
        <v>1863</v>
      </c>
      <c r="E7" s="3">
        <v>2689</v>
      </c>
      <c r="F7" s="3">
        <v>1701</v>
      </c>
      <c r="G7" s="3">
        <v>162</v>
      </c>
      <c r="H7" s="3">
        <v>25</v>
      </c>
      <c r="I7" s="3">
        <v>1676</v>
      </c>
      <c r="J7" s="3">
        <v>155</v>
      </c>
      <c r="K7" s="3">
        <v>7</v>
      </c>
      <c r="L7" s="4"/>
      <c r="M7" s="4"/>
      <c r="N7" s="3">
        <f t="shared" si="0"/>
        <v>0.91304347826086951</v>
      </c>
      <c r="O7" s="5">
        <f t="shared" si="1"/>
        <v>0.45960551202377736</v>
      </c>
    </row>
    <row r="8" spans="1:16" x14ac:dyDescent="0.3">
      <c r="A8" s="3">
        <v>4552</v>
      </c>
      <c r="B8" s="3" t="s">
        <v>22</v>
      </c>
      <c r="C8" s="3">
        <v>0</v>
      </c>
      <c r="D8" s="3">
        <v>2088</v>
      </c>
      <c r="E8" s="3">
        <v>2464</v>
      </c>
      <c r="F8" s="3">
        <v>1892</v>
      </c>
      <c r="G8" s="3">
        <v>196</v>
      </c>
      <c r="H8" s="3">
        <v>50</v>
      </c>
      <c r="I8" s="3">
        <v>1842</v>
      </c>
      <c r="J8" s="3">
        <v>175</v>
      </c>
      <c r="K8" s="3">
        <v>21</v>
      </c>
      <c r="L8" s="4"/>
      <c r="M8" s="4"/>
      <c r="N8" s="3">
        <f t="shared" si="0"/>
        <v>0.9061302681992337</v>
      </c>
      <c r="O8" s="5">
        <f t="shared" si="1"/>
        <v>0.51121318562550666</v>
      </c>
    </row>
    <row r="9" spans="1:16" x14ac:dyDescent="0.3">
      <c r="A9" s="3">
        <v>4552</v>
      </c>
      <c r="B9" s="3" t="s">
        <v>23</v>
      </c>
      <c r="C9" s="3">
        <v>0</v>
      </c>
      <c r="D9" s="3">
        <v>1790</v>
      </c>
      <c r="E9" s="3">
        <v>2762</v>
      </c>
      <c r="F9" s="3">
        <v>1635</v>
      </c>
      <c r="G9" s="3">
        <v>155</v>
      </c>
      <c r="H9" s="3">
        <v>22</v>
      </c>
      <c r="I9" s="3">
        <v>1613</v>
      </c>
      <c r="J9" s="3">
        <v>149</v>
      </c>
      <c r="K9" s="3">
        <v>6</v>
      </c>
      <c r="L9" s="4"/>
      <c r="M9" s="4"/>
      <c r="N9" s="3">
        <f t="shared" si="0"/>
        <v>0.91340782122905029</v>
      </c>
      <c r="O9" s="5">
        <f t="shared" si="1"/>
        <v>0.441772493920562</v>
      </c>
    </row>
    <row r="10" spans="1:16" x14ac:dyDescent="0.3">
      <c r="A10" s="3">
        <v>4552</v>
      </c>
      <c r="B10" s="3" t="s">
        <v>24</v>
      </c>
      <c r="C10" s="3">
        <v>0</v>
      </c>
      <c r="D10" s="3">
        <v>1804</v>
      </c>
      <c r="E10" s="3">
        <v>2748</v>
      </c>
      <c r="F10" s="3">
        <v>1635</v>
      </c>
      <c r="G10" s="3">
        <v>169</v>
      </c>
      <c r="H10" s="3">
        <v>50</v>
      </c>
      <c r="I10" s="3">
        <v>1585</v>
      </c>
      <c r="J10" s="3">
        <v>148</v>
      </c>
      <c r="K10" s="3">
        <v>21</v>
      </c>
      <c r="L10" s="4"/>
      <c r="M10" s="4"/>
      <c r="N10" s="3">
        <f t="shared" si="0"/>
        <v>0.90631929046563198</v>
      </c>
      <c r="O10" s="5">
        <f t="shared" si="1"/>
        <v>0.441772493920562</v>
      </c>
    </row>
    <row r="11" spans="1:16" x14ac:dyDescent="0.3">
      <c r="A11" s="3">
        <v>4552</v>
      </c>
      <c r="B11" s="3" t="s">
        <v>20</v>
      </c>
      <c r="C11" s="3">
        <v>0</v>
      </c>
      <c r="D11" s="3">
        <v>1918</v>
      </c>
      <c r="E11" s="3">
        <v>2634</v>
      </c>
      <c r="F11" s="3">
        <v>1740</v>
      </c>
      <c r="G11" s="3">
        <v>178</v>
      </c>
      <c r="H11" s="3">
        <v>55</v>
      </c>
      <c r="I11" s="3">
        <v>1685</v>
      </c>
      <c r="J11" s="3">
        <v>155</v>
      </c>
      <c r="K11" s="3">
        <v>23</v>
      </c>
      <c r="L11" s="4"/>
      <c r="M11" s="4"/>
      <c r="N11" s="3">
        <f t="shared" si="0"/>
        <v>0.90719499478623566</v>
      </c>
      <c r="O11" s="5">
        <f t="shared" si="1"/>
        <v>0.47014320453931369</v>
      </c>
    </row>
    <row r="12" spans="1:16" x14ac:dyDescent="0.3">
      <c r="D12" s="6">
        <f>AVERAGE(D2:D11)</f>
        <v>1836.7</v>
      </c>
      <c r="F12" s="6">
        <f>AVERAGE(F2:F11)</f>
        <v>1673.4</v>
      </c>
      <c r="H12" s="6">
        <f>AVERAGE(H2:H11)</f>
        <v>33.799999999999997</v>
      </c>
      <c r="I12" s="6">
        <f>AVERAGE(I2:I11)</f>
        <v>1639.6</v>
      </c>
      <c r="N12" s="6">
        <f>AVERAGE(N2:N11)</f>
        <v>0.91123379832463824</v>
      </c>
      <c r="O12" s="6">
        <f>AVERAGE(O2:O11)</f>
        <v>0.45214806808970548</v>
      </c>
      <c r="P12" s="7" t="s">
        <v>12</v>
      </c>
    </row>
    <row r="13" spans="1:16" x14ac:dyDescent="0.3">
      <c r="H13">
        <f>H12+J13</f>
        <v>185.8</v>
      </c>
      <c r="I13">
        <f>I12+K13</f>
        <v>1650.8999999999999</v>
      </c>
      <c r="J13" s="6">
        <f>AVERAGE(J2:J11)</f>
        <v>152</v>
      </c>
      <c r="K13" s="6">
        <f>AVERAGE(K2:K11)</f>
        <v>11.3</v>
      </c>
      <c r="N13" s="5">
        <f>STDEV(N2:N11)</f>
        <v>3.3453162255506642E-3</v>
      </c>
      <c r="O13" s="5">
        <f>STDEV(O2:O11)</f>
        <v>3.0962765067589132E-2</v>
      </c>
      <c r="P13" s="2" t="s">
        <v>14</v>
      </c>
    </row>
    <row r="14" spans="1:16" x14ac:dyDescent="0.3">
      <c r="N14" s="5">
        <f>MIN(N2:N11)</f>
        <v>0.9061302681992337</v>
      </c>
      <c r="O14" s="5">
        <f>MIN(O2:O11)</f>
        <v>0.42420967306133478</v>
      </c>
      <c r="P14" s="2" t="s">
        <v>15</v>
      </c>
    </row>
    <row r="15" spans="1:16" x14ac:dyDescent="0.3">
      <c r="N15" s="5">
        <f>MAX(N2:N11)</f>
        <v>0.91438555620267914</v>
      </c>
      <c r="O15" s="5">
        <f>MAX(O2:O11)</f>
        <v>0.51121318562550666</v>
      </c>
      <c r="P15" s="2" t="s">
        <v>16</v>
      </c>
    </row>
    <row r="20" spans="1:1" x14ac:dyDescent="0.3">
      <c r="A20" s="2" t="s">
        <v>72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91B4-BE41-4671-A010-BAAC415A75D1}">
  <dimension ref="A1:P15"/>
  <sheetViews>
    <sheetView workbookViewId="0">
      <selection activeCell="H12" sqref="H12:K13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25</v>
      </c>
      <c r="C2" s="3">
        <v>0</v>
      </c>
      <c r="D2" s="3">
        <v>2687</v>
      </c>
      <c r="E2" s="3">
        <v>1865</v>
      </c>
      <c r="F2" s="3">
        <v>2403</v>
      </c>
      <c r="G2" s="3">
        <v>284</v>
      </c>
      <c r="H2" s="3">
        <v>31</v>
      </c>
      <c r="I2" s="3">
        <v>2372</v>
      </c>
      <c r="J2" s="3">
        <v>276</v>
      </c>
      <c r="K2" s="3">
        <v>8</v>
      </c>
      <c r="L2" s="4"/>
      <c r="M2" s="4"/>
      <c r="N2" s="3">
        <f>F2/D2</f>
        <v>0.89430591737997767</v>
      </c>
      <c r="O2" s="5">
        <f>F2/3701</f>
        <v>0.64928397730343146</v>
      </c>
    </row>
    <row r="3" spans="1:16" x14ac:dyDescent="0.3">
      <c r="A3" s="3">
        <v>4552</v>
      </c>
      <c r="B3" s="3" t="s">
        <v>26</v>
      </c>
      <c r="C3" s="3">
        <v>0</v>
      </c>
      <c r="D3" s="3">
        <v>2645</v>
      </c>
      <c r="E3" s="3">
        <v>1907</v>
      </c>
      <c r="F3" s="3">
        <v>2372</v>
      </c>
      <c r="G3" s="3">
        <v>273</v>
      </c>
      <c r="H3" s="3">
        <v>40</v>
      </c>
      <c r="I3" s="3">
        <v>2332</v>
      </c>
      <c r="J3" s="3">
        <v>262</v>
      </c>
      <c r="K3" s="3">
        <v>11</v>
      </c>
      <c r="L3" s="4"/>
      <c r="M3" s="4"/>
      <c r="N3" s="3">
        <f t="shared" ref="N3:N11" si="0">F3/D3</f>
        <v>0.89678638941398869</v>
      </c>
      <c r="O3" s="5">
        <f t="shared" ref="O3:O11" si="1">F3/3701</f>
        <v>0.64090786273980005</v>
      </c>
    </row>
    <row r="4" spans="1:16" x14ac:dyDescent="0.3">
      <c r="A4" s="3">
        <v>4552</v>
      </c>
      <c r="B4" s="3" t="s">
        <v>27</v>
      </c>
      <c r="C4" s="3">
        <v>0</v>
      </c>
      <c r="D4" s="3">
        <v>2772</v>
      </c>
      <c r="E4" s="3">
        <v>1780</v>
      </c>
      <c r="F4" s="3">
        <v>2474</v>
      </c>
      <c r="G4" s="3">
        <v>298</v>
      </c>
      <c r="H4" s="3">
        <v>31</v>
      </c>
      <c r="I4" s="3">
        <v>2443</v>
      </c>
      <c r="J4" s="3">
        <v>290</v>
      </c>
      <c r="K4" s="3">
        <v>8</v>
      </c>
      <c r="L4" s="4"/>
      <c r="M4" s="4"/>
      <c r="N4" s="3">
        <f t="shared" si="0"/>
        <v>0.89249639249639245</v>
      </c>
      <c r="O4" s="5">
        <f t="shared" si="1"/>
        <v>0.66846798162658738</v>
      </c>
    </row>
    <row r="5" spans="1:16" x14ac:dyDescent="0.3">
      <c r="A5" s="3">
        <v>4552</v>
      </c>
      <c r="B5" s="3" t="s">
        <v>25</v>
      </c>
      <c r="C5" s="3">
        <v>0</v>
      </c>
      <c r="D5" s="3">
        <v>2642</v>
      </c>
      <c r="E5" s="3">
        <v>1910</v>
      </c>
      <c r="F5" s="3">
        <v>2358</v>
      </c>
      <c r="G5" s="3">
        <v>284</v>
      </c>
      <c r="H5" s="3">
        <v>56</v>
      </c>
      <c r="I5" s="3">
        <v>2302</v>
      </c>
      <c r="J5" s="3">
        <v>261</v>
      </c>
      <c r="K5" s="3">
        <v>23</v>
      </c>
      <c r="L5" s="4"/>
      <c r="M5" s="4"/>
      <c r="N5" s="3">
        <f t="shared" si="0"/>
        <v>0.89250567751703258</v>
      </c>
      <c r="O5" s="5">
        <f t="shared" si="1"/>
        <v>0.63712510132396649</v>
      </c>
    </row>
    <row r="6" spans="1:16" x14ac:dyDescent="0.3">
      <c r="A6" s="3">
        <v>4552</v>
      </c>
      <c r="B6" s="3" t="s">
        <v>28</v>
      </c>
      <c r="C6" s="3">
        <v>0</v>
      </c>
      <c r="D6" s="3">
        <v>2895</v>
      </c>
      <c r="E6" s="3">
        <v>1657</v>
      </c>
      <c r="F6" s="3">
        <v>2570</v>
      </c>
      <c r="G6" s="3">
        <v>325</v>
      </c>
      <c r="H6" s="3">
        <v>51</v>
      </c>
      <c r="I6" s="3">
        <v>2519</v>
      </c>
      <c r="J6" s="3">
        <v>303</v>
      </c>
      <c r="K6" s="3">
        <v>22</v>
      </c>
      <c r="L6" s="4"/>
      <c r="M6" s="4"/>
      <c r="N6" s="3">
        <f t="shared" si="0"/>
        <v>0.88773747841105355</v>
      </c>
      <c r="O6" s="5">
        <f t="shared" si="1"/>
        <v>0.69440691704944613</v>
      </c>
    </row>
    <row r="7" spans="1:16" x14ac:dyDescent="0.3">
      <c r="A7" s="3">
        <v>4552</v>
      </c>
      <c r="B7" s="3" t="s">
        <v>29</v>
      </c>
      <c r="C7" s="3">
        <v>0</v>
      </c>
      <c r="D7" s="3">
        <v>2690</v>
      </c>
      <c r="E7" s="3">
        <v>1862</v>
      </c>
      <c r="F7" s="3">
        <v>2405</v>
      </c>
      <c r="G7" s="3">
        <v>285</v>
      </c>
      <c r="H7" s="3">
        <v>40</v>
      </c>
      <c r="I7" s="3">
        <v>2365</v>
      </c>
      <c r="J7" s="3">
        <v>274</v>
      </c>
      <c r="K7" s="3">
        <v>11</v>
      </c>
      <c r="L7" s="4"/>
      <c r="M7" s="4"/>
      <c r="N7" s="3">
        <f t="shared" si="0"/>
        <v>0.89405204460966547</v>
      </c>
      <c r="O7" s="5">
        <f t="shared" si="1"/>
        <v>0.64982437179140773</v>
      </c>
    </row>
    <row r="8" spans="1:16" x14ac:dyDescent="0.3">
      <c r="A8" s="3">
        <v>4552</v>
      </c>
      <c r="B8" s="3" t="s">
        <v>30</v>
      </c>
      <c r="C8" s="3">
        <v>0</v>
      </c>
      <c r="D8" s="3">
        <v>2739</v>
      </c>
      <c r="E8" s="3">
        <v>1813</v>
      </c>
      <c r="F8" s="3">
        <v>2430</v>
      </c>
      <c r="G8" s="3">
        <v>309</v>
      </c>
      <c r="H8" s="3">
        <v>78</v>
      </c>
      <c r="I8" s="3">
        <v>2352</v>
      </c>
      <c r="J8" s="3">
        <v>269</v>
      </c>
      <c r="K8" s="3">
        <v>40</v>
      </c>
      <c r="L8" s="4"/>
      <c r="M8" s="4"/>
      <c r="N8" s="3">
        <f t="shared" si="0"/>
        <v>0.88718510405257389</v>
      </c>
      <c r="O8" s="5">
        <f t="shared" si="1"/>
        <v>0.65657930289111055</v>
      </c>
    </row>
    <row r="9" spans="1:16" x14ac:dyDescent="0.3">
      <c r="A9" s="3">
        <v>4552</v>
      </c>
      <c r="B9" s="3" t="s">
        <v>31</v>
      </c>
      <c r="C9" s="3">
        <v>0</v>
      </c>
      <c r="D9" s="3">
        <v>2891</v>
      </c>
      <c r="E9" s="3">
        <v>1661</v>
      </c>
      <c r="F9" s="3">
        <v>2571</v>
      </c>
      <c r="G9" s="3">
        <v>320</v>
      </c>
      <c r="H9" s="3">
        <v>40</v>
      </c>
      <c r="I9" s="3">
        <v>2531</v>
      </c>
      <c r="J9" s="3">
        <v>309</v>
      </c>
      <c r="K9" s="3">
        <v>11</v>
      </c>
      <c r="L9" s="4"/>
      <c r="M9" s="4"/>
      <c r="N9" s="3">
        <f t="shared" si="0"/>
        <v>0.88931165686613634</v>
      </c>
      <c r="O9" s="5">
        <f t="shared" si="1"/>
        <v>0.69467711429343426</v>
      </c>
    </row>
    <row r="10" spans="1:16" x14ac:dyDescent="0.3">
      <c r="A10" s="3">
        <v>4552</v>
      </c>
      <c r="B10" s="3" t="s">
        <v>32</v>
      </c>
      <c r="C10" s="3">
        <v>0</v>
      </c>
      <c r="D10" s="3">
        <v>2641</v>
      </c>
      <c r="E10" s="3">
        <v>1911</v>
      </c>
      <c r="F10" s="3">
        <v>2346</v>
      </c>
      <c r="G10" s="3">
        <v>295</v>
      </c>
      <c r="H10" s="3">
        <v>92</v>
      </c>
      <c r="I10" s="3">
        <v>2254</v>
      </c>
      <c r="J10" s="3">
        <v>252</v>
      </c>
      <c r="K10" s="3">
        <v>43</v>
      </c>
      <c r="L10" s="4"/>
      <c r="M10" s="4"/>
      <c r="N10" s="3">
        <f t="shared" si="0"/>
        <v>0.88829988640666413</v>
      </c>
      <c r="O10" s="5">
        <f t="shared" si="1"/>
        <v>0.6338827343961092</v>
      </c>
    </row>
    <row r="11" spans="1:16" x14ac:dyDescent="0.3">
      <c r="A11" s="3">
        <v>4552</v>
      </c>
      <c r="B11" s="3" t="s">
        <v>33</v>
      </c>
      <c r="C11" s="3">
        <v>0</v>
      </c>
      <c r="D11" s="3">
        <v>2901</v>
      </c>
      <c r="E11" s="3">
        <v>1651</v>
      </c>
      <c r="F11" s="3">
        <v>2557</v>
      </c>
      <c r="G11" s="3">
        <v>344</v>
      </c>
      <c r="H11" s="3">
        <v>106</v>
      </c>
      <c r="I11" s="3">
        <v>2451</v>
      </c>
      <c r="J11" s="3">
        <v>290</v>
      </c>
      <c r="K11" s="3">
        <v>54</v>
      </c>
      <c r="L11" s="4"/>
      <c r="M11" s="4"/>
      <c r="N11" s="3">
        <f t="shared" si="0"/>
        <v>0.88142019993105825</v>
      </c>
      <c r="O11" s="5">
        <f t="shared" si="1"/>
        <v>0.6908943528776007</v>
      </c>
    </row>
    <row r="12" spans="1:16" x14ac:dyDescent="0.3">
      <c r="D12" s="6">
        <f>AVERAGE(D2:D11)</f>
        <v>2750.3</v>
      </c>
      <c r="F12" s="6">
        <f>AVERAGE(F2:F11)</f>
        <v>2448.6</v>
      </c>
      <c r="H12" s="6">
        <f>AVERAGE(H2:H11)</f>
        <v>56.5</v>
      </c>
      <c r="I12" s="6">
        <f>AVERAGE(I2:I11)</f>
        <v>2392.1</v>
      </c>
      <c r="N12" s="6">
        <f>AVERAGE(N2:N11)</f>
        <v>0.89041007470845435</v>
      </c>
      <c r="O12" s="6">
        <f>AVERAGE(O2:O11)</f>
        <v>0.66160497162928944</v>
      </c>
      <c r="P12" s="7" t="s">
        <v>12</v>
      </c>
    </row>
    <row r="13" spans="1:16" x14ac:dyDescent="0.3">
      <c r="H13">
        <f>H12+J13</f>
        <v>335.1</v>
      </c>
      <c r="I13">
        <f>I12+K13</f>
        <v>2415.1999999999998</v>
      </c>
      <c r="J13" s="6">
        <f>AVERAGE(J2:J11)</f>
        <v>278.60000000000002</v>
      </c>
      <c r="K13" s="6">
        <f>AVERAGE(K2:K11)</f>
        <v>23.1</v>
      </c>
      <c r="N13" s="5">
        <f>STDEV(N2:N11)</f>
        <v>4.4952279486010884E-3</v>
      </c>
      <c r="O13" s="5">
        <f>STDEV(O2:O11)</f>
        <v>2.4006264431560349E-2</v>
      </c>
      <c r="P13" s="2" t="s">
        <v>14</v>
      </c>
    </row>
    <row r="14" spans="1:16" x14ac:dyDescent="0.3">
      <c r="N14" s="5">
        <f>MIN(N2:N11)</f>
        <v>0.88142019993105825</v>
      </c>
      <c r="O14" s="5">
        <f>MIN(O2:O11)</f>
        <v>0.6338827343961092</v>
      </c>
      <c r="P14" s="2" t="s">
        <v>15</v>
      </c>
    </row>
    <row r="15" spans="1:16" x14ac:dyDescent="0.3">
      <c r="N15" s="5">
        <f>MAX(N2:N11)</f>
        <v>0.89678638941398869</v>
      </c>
      <c r="O15" s="5">
        <f>MAX(O2:O11)</f>
        <v>0.69467711429343426</v>
      </c>
      <c r="P15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E10-CCB5-4281-A2FA-CB15A328DD34}">
  <dimension ref="A1:P15"/>
  <sheetViews>
    <sheetView workbookViewId="0">
      <selection activeCell="H12" sqref="H12:K13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34</v>
      </c>
      <c r="C2" s="3">
        <v>0</v>
      </c>
      <c r="D2" s="3">
        <v>3405</v>
      </c>
      <c r="E2" s="3">
        <v>1147</v>
      </c>
      <c r="F2" s="3">
        <v>2969</v>
      </c>
      <c r="G2" s="3">
        <v>436</v>
      </c>
      <c r="H2" s="3">
        <v>40</v>
      </c>
      <c r="I2" s="3">
        <v>2929</v>
      </c>
      <c r="J2" s="3">
        <v>424</v>
      </c>
      <c r="K2" s="3">
        <v>12</v>
      </c>
      <c r="L2" s="4"/>
      <c r="M2" s="4"/>
      <c r="N2" s="3">
        <f>F2/D2</f>
        <v>0.87195301027900152</v>
      </c>
      <c r="O2" s="5">
        <f>F2/3701</f>
        <v>0.80221561740070246</v>
      </c>
    </row>
    <row r="3" spans="1:16" x14ac:dyDescent="0.3">
      <c r="A3" s="3">
        <v>4552</v>
      </c>
      <c r="B3" s="3" t="s">
        <v>35</v>
      </c>
      <c r="C3" s="3">
        <v>0</v>
      </c>
      <c r="D3" s="3">
        <v>3515</v>
      </c>
      <c r="E3" s="3">
        <v>1037</v>
      </c>
      <c r="F3" s="3">
        <v>3039</v>
      </c>
      <c r="G3" s="3">
        <v>476</v>
      </c>
      <c r="H3" s="3">
        <v>70</v>
      </c>
      <c r="I3" s="3">
        <v>2969</v>
      </c>
      <c r="J3" s="3">
        <v>443</v>
      </c>
      <c r="K3" s="3">
        <v>33</v>
      </c>
      <c r="L3" s="4"/>
      <c r="M3" s="4"/>
      <c r="N3" s="3">
        <f t="shared" ref="N3:N11" si="0">F3/D3</f>
        <v>0.86458036984352771</v>
      </c>
      <c r="O3" s="5">
        <f t="shared" ref="O3:O11" si="1">F3/3701</f>
        <v>0.82112942447987025</v>
      </c>
    </row>
    <row r="4" spans="1:16" x14ac:dyDescent="0.3">
      <c r="A4" s="3">
        <v>4552</v>
      </c>
      <c r="B4" s="3" t="s">
        <v>36</v>
      </c>
      <c r="C4" s="3">
        <v>0</v>
      </c>
      <c r="D4" s="3">
        <v>3523</v>
      </c>
      <c r="E4" s="3">
        <v>1029</v>
      </c>
      <c r="F4" s="3">
        <v>3052</v>
      </c>
      <c r="G4" s="3">
        <v>471</v>
      </c>
      <c r="H4" s="3">
        <v>47</v>
      </c>
      <c r="I4" s="3">
        <v>3005</v>
      </c>
      <c r="J4" s="3">
        <v>453</v>
      </c>
      <c r="K4" s="3">
        <v>18</v>
      </c>
      <c r="L4" s="4"/>
      <c r="M4" s="4"/>
      <c r="N4" s="3">
        <f t="shared" si="0"/>
        <v>0.8663071246097076</v>
      </c>
      <c r="O4" s="5">
        <f t="shared" si="1"/>
        <v>0.82464198865171578</v>
      </c>
    </row>
    <row r="5" spans="1:16" x14ac:dyDescent="0.3">
      <c r="A5" s="3">
        <v>4552</v>
      </c>
      <c r="B5" s="3" t="s">
        <v>37</v>
      </c>
      <c r="C5" s="3">
        <v>0</v>
      </c>
      <c r="D5" s="3">
        <v>3609</v>
      </c>
      <c r="E5" s="3">
        <v>943</v>
      </c>
      <c r="F5" s="3">
        <v>3105</v>
      </c>
      <c r="G5" s="3">
        <v>504</v>
      </c>
      <c r="H5" s="3">
        <v>108</v>
      </c>
      <c r="I5" s="3">
        <v>2997</v>
      </c>
      <c r="J5" s="3">
        <v>450</v>
      </c>
      <c r="K5" s="3">
        <v>54</v>
      </c>
      <c r="L5" s="4"/>
      <c r="M5" s="4"/>
      <c r="N5" s="3">
        <f t="shared" si="0"/>
        <v>0.86034912718204493</v>
      </c>
      <c r="O5" s="5">
        <f t="shared" si="1"/>
        <v>0.83896244258308561</v>
      </c>
    </row>
    <row r="6" spans="1:16" x14ac:dyDescent="0.3">
      <c r="A6" s="3">
        <v>4552</v>
      </c>
      <c r="B6" s="3" t="s">
        <v>38</v>
      </c>
      <c r="C6" s="3">
        <v>0</v>
      </c>
      <c r="D6" s="3">
        <v>3564</v>
      </c>
      <c r="E6" s="3">
        <v>988</v>
      </c>
      <c r="F6" s="3">
        <v>3075</v>
      </c>
      <c r="G6" s="3">
        <v>489</v>
      </c>
      <c r="H6" s="3">
        <v>87</v>
      </c>
      <c r="I6" s="3">
        <v>2988</v>
      </c>
      <c r="J6" s="3">
        <v>448</v>
      </c>
      <c r="K6" s="3">
        <v>41</v>
      </c>
      <c r="L6" s="4"/>
      <c r="M6" s="4"/>
      <c r="N6" s="3">
        <f t="shared" si="0"/>
        <v>0.86279461279461278</v>
      </c>
      <c r="O6" s="5">
        <f t="shared" si="1"/>
        <v>0.83085652526344234</v>
      </c>
    </row>
    <row r="7" spans="1:16" x14ac:dyDescent="0.3">
      <c r="A7" s="3">
        <v>4552</v>
      </c>
      <c r="B7" s="3" t="s">
        <v>39</v>
      </c>
      <c r="C7" s="3">
        <v>0</v>
      </c>
      <c r="D7" s="3">
        <v>3529</v>
      </c>
      <c r="E7" s="3">
        <v>1023</v>
      </c>
      <c r="F7" s="3">
        <v>3051</v>
      </c>
      <c r="G7" s="3">
        <v>478</v>
      </c>
      <c r="H7" s="3">
        <v>61</v>
      </c>
      <c r="I7" s="3">
        <v>2990</v>
      </c>
      <c r="J7" s="3">
        <v>448</v>
      </c>
      <c r="K7" s="3">
        <v>30</v>
      </c>
      <c r="L7" s="4"/>
      <c r="M7" s="4"/>
      <c r="N7" s="3">
        <f t="shared" si="0"/>
        <v>0.86455086426749783</v>
      </c>
      <c r="O7" s="5">
        <f t="shared" si="1"/>
        <v>0.82437179140772765</v>
      </c>
    </row>
    <row r="8" spans="1:16" x14ac:dyDescent="0.3">
      <c r="A8" s="3">
        <v>4552</v>
      </c>
      <c r="B8" s="3" t="s">
        <v>40</v>
      </c>
      <c r="C8" s="3">
        <v>0</v>
      </c>
      <c r="D8" s="3">
        <v>3384</v>
      </c>
      <c r="E8" s="3">
        <v>1168</v>
      </c>
      <c r="F8" s="3">
        <v>2938</v>
      </c>
      <c r="G8" s="3">
        <v>446</v>
      </c>
      <c r="H8" s="3">
        <v>116</v>
      </c>
      <c r="I8" s="3">
        <v>2822</v>
      </c>
      <c r="J8" s="3">
        <v>385</v>
      </c>
      <c r="K8" s="3">
        <v>61</v>
      </c>
      <c r="L8" s="4"/>
      <c r="M8" s="4"/>
      <c r="N8" s="3">
        <f t="shared" si="0"/>
        <v>0.86820330969267134</v>
      </c>
      <c r="O8" s="5">
        <f t="shared" si="1"/>
        <v>0.79383950283707105</v>
      </c>
    </row>
    <row r="9" spans="1:16" x14ac:dyDescent="0.3">
      <c r="A9" s="3">
        <v>4552</v>
      </c>
      <c r="B9" s="3" t="s">
        <v>41</v>
      </c>
      <c r="C9" s="3">
        <v>0</v>
      </c>
      <c r="D9" s="3">
        <v>3704</v>
      </c>
      <c r="E9" s="3">
        <v>848</v>
      </c>
      <c r="F9" s="3">
        <v>3181</v>
      </c>
      <c r="G9" s="3">
        <v>523</v>
      </c>
      <c r="H9" s="3">
        <v>71</v>
      </c>
      <c r="I9" s="3">
        <v>3110</v>
      </c>
      <c r="J9" s="3">
        <v>487</v>
      </c>
      <c r="K9" s="3">
        <v>36</v>
      </c>
      <c r="L9" s="4"/>
      <c r="M9" s="4"/>
      <c r="N9" s="3">
        <f t="shared" si="0"/>
        <v>0.85880129589632825</v>
      </c>
      <c r="O9" s="5">
        <f t="shared" si="1"/>
        <v>0.8594974331261821</v>
      </c>
    </row>
    <row r="10" spans="1:16" x14ac:dyDescent="0.3">
      <c r="A10" s="3">
        <v>4552</v>
      </c>
      <c r="B10" s="3" t="s">
        <v>40</v>
      </c>
      <c r="C10" s="3">
        <v>0</v>
      </c>
      <c r="D10" s="3">
        <v>3337</v>
      </c>
      <c r="E10" s="3">
        <v>1215</v>
      </c>
      <c r="F10" s="3">
        <v>2891</v>
      </c>
      <c r="G10" s="3">
        <v>446</v>
      </c>
      <c r="H10" s="3">
        <v>123</v>
      </c>
      <c r="I10" s="3">
        <v>2768</v>
      </c>
      <c r="J10" s="3">
        <v>374</v>
      </c>
      <c r="K10" s="3">
        <v>72</v>
      </c>
      <c r="L10" s="4"/>
      <c r="M10" s="4"/>
      <c r="N10" s="3">
        <f t="shared" si="0"/>
        <v>0.86634701827989213</v>
      </c>
      <c r="O10" s="5">
        <f t="shared" si="1"/>
        <v>0.78114023236962982</v>
      </c>
    </row>
    <row r="11" spans="1:16" x14ac:dyDescent="0.3">
      <c r="A11" s="3">
        <v>4552</v>
      </c>
      <c r="B11" s="3" t="s">
        <v>42</v>
      </c>
      <c r="C11" s="3">
        <v>0</v>
      </c>
      <c r="D11" s="3">
        <v>3488</v>
      </c>
      <c r="E11" s="3">
        <v>1064</v>
      </c>
      <c r="F11" s="3">
        <v>3002</v>
      </c>
      <c r="G11" s="3">
        <v>486</v>
      </c>
      <c r="H11" s="3">
        <v>138</v>
      </c>
      <c r="I11" s="3">
        <v>2864</v>
      </c>
      <c r="J11" s="3">
        <v>397</v>
      </c>
      <c r="K11" s="3">
        <v>89</v>
      </c>
      <c r="L11" s="4"/>
      <c r="M11" s="4"/>
      <c r="N11" s="3">
        <f t="shared" si="0"/>
        <v>0.86066513761467889</v>
      </c>
      <c r="O11" s="5">
        <f t="shared" si="1"/>
        <v>0.81113212645231014</v>
      </c>
    </row>
    <row r="12" spans="1:16" x14ac:dyDescent="0.3">
      <c r="D12" s="6">
        <f>AVERAGE(D2:D11)</f>
        <v>3505.8</v>
      </c>
      <c r="F12" s="6">
        <f>AVERAGE(F2:F11)</f>
        <v>3030.3</v>
      </c>
      <c r="H12" s="6">
        <f>AVERAGE(H2:H11)</f>
        <v>86.1</v>
      </c>
      <c r="I12" s="6">
        <f>AVERAGE(I2:I11)</f>
        <v>2944.2</v>
      </c>
      <c r="N12" s="6">
        <f>AVERAGE(N2:N11)</f>
        <v>0.86445518704599633</v>
      </c>
      <c r="O12" s="6">
        <f>AVERAGE(O2:O11)</f>
        <v>0.81877870845717382</v>
      </c>
      <c r="P12" s="7" t="s">
        <v>12</v>
      </c>
    </row>
    <row r="13" spans="1:16" x14ac:dyDescent="0.3">
      <c r="H13">
        <f>H12+J13</f>
        <v>517</v>
      </c>
      <c r="I13">
        <f>I12+K13</f>
        <v>2988.7999999999997</v>
      </c>
      <c r="J13" s="6">
        <f>AVERAGE(J2:J11)</f>
        <v>430.9</v>
      </c>
      <c r="K13" s="6">
        <f>AVERAGE(K2:K11)</f>
        <v>44.6</v>
      </c>
      <c r="N13" s="5">
        <f>STDEV(N2:N11)</f>
        <v>3.9895348364841626E-3</v>
      </c>
      <c r="O13" s="5">
        <f>STDEV(O2:O11)</f>
        <v>2.2739791064585641E-2</v>
      </c>
      <c r="P13" s="2" t="s">
        <v>14</v>
      </c>
    </row>
    <row r="14" spans="1:16" x14ac:dyDescent="0.3">
      <c r="N14" s="5">
        <f>MIN(N2:N11)</f>
        <v>0.85880129589632825</v>
      </c>
      <c r="O14" s="5">
        <f>MIN(O2:O11)</f>
        <v>0.78114023236962982</v>
      </c>
      <c r="P14" s="2" t="s">
        <v>15</v>
      </c>
    </row>
    <row r="15" spans="1:16" x14ac:dyDescent="0.3">
      <c r="N15" s="5">
        <f>MAX(N2:N11)</f>
        <v>0.87195301027900152</v>
      </c>
      <c r="O15" s="5">
        <f>MAX(O2:O11)</f>
        <v>0.8594974331261821</v>
      </c>
      <c r="P15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4A44-7E98-4787-AD64-665D6EB42FFE}">
  <dimension ref="A1:P20"/>
  <sheetViews>
    <sheetView workbookViewId="0">
      <selection activeCell="H13" sqref="H13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43</v>
      </c>
      <c r="C2" s="3">
        <v>0</v>
      </c>
      <c r="D2" s="3">
        <v>2803</v>
      </c>
      <c r="E2" s="3">
        <v>1980</v>
      </c>
      <c r="F2" s="3">
        <v>2534</v>
      </c>
      <c r="G2" s="3">
        <v>269</v>
      </c>
      <c r="H2" s="3">
        <v>6</v>
      </c>
      <c r="I2" s="3">
        <v>2528</v>
      </c>
      <c r="J2" s="3">
        <v>264</v>
      </c>
      <c r="K2" s="3">
        <v>5</v>
      </c>
      <c r="N2" s="3">
        <f>F2/D2</f>
        <v>0.90403139493399931</v>
      </c>
      <c r="O2" s="5">
        <f>F2/4089</f>
        <v>0.61971142088530207</v>
      </c>
    </row>
    <row r="3" spans="1:16" x14ac:dyDescent="0.3">
      <c r="A3" s="3">
        <v>4783</v>
      </c>
      <c r="B3" s="3" t="s">
        <v>44</v>
      </c>
      <c r="C3" s="3">
        <v>0</v>
      </c>
      <c r="D3" s="3">
        <v>3447</v>
      </c>
      <c r="E3" s="3">
        <v>1336</v>
      </c>
      <c r="F3" s="3">
        <v>3089</v>
      </c>
      <c r="G3" s="3">
        <v>358</v>
      </c>
      <c r="H3" s="3">
        <v>1</v>
      </c>
      <c r="I3" s="3">
        <v>3088</v>
      </c>
      <c r="J3" s="3">
        <v>355</v>
      </c>
      <c r="K3" s="3">
        <v>3</v>
      </c>
      <c r="N3" s="3">
        <f t="shared" ref="N3:N11" si="0">F3/D3</f>
        <v>0.89614157238178127</v>
      </c>
      <c r="O3" s="5">
        <f t="shared" ref="O3:O11" si="1">F3/4089</f>
        <v>0.75544142822205917</v>
      </c>
    </row>
    <row r="4" spans="1:16" x14ac:dyDescent="0.3">
      <c r="A4" s="3">
        <v>4783</v>
      </c>
      <c r="B4" s="3" t="s">
        <v>45</v>
      </c>
      <c r="C4" s="3">
        <v>0</v>
      </c>
      <c r="D4" s="3">
        <v>2686</v>
      </c>
      <c r="E4" s="3">
        <v>2097</v>
      </c>
      <c r="F4" s="3">
        <v>2434</v>
      </c>
      <c r="G4" s="3">
        <v>252</v>
      </c>
      <c r="H4" s="3">
        <v>1</v>
      </c>
      <c r="I4" s="3">
        <v>2433</v>
      </c>
      <c r="J4" s="3">
        <v>249</v>
      </c>
      <c r="K4" s="3">
        <v>3</v>
      </c>
      <c r="N4" s="3">
        <f t="shared" si="0"/>
        <v>0.90618019359642588</v>
      </c>
      <c r="O4" s="5">
        <f t="shared" si="1"/>
        <v>0.59525556370750798</v>
      </c>
    </row>
    <row r="5" spans="1:16" x14ac:dyDescent="0.3">
      <c r="A5" s="3">
        <v>4783</v>
      </c>
      <c r="B5" s="3" t="s">
        <v>46</v>
      </c>
      <c r="C5" s="3">
        <v>0</v>
      </c>
      <c r="D5" s="3">
        <v>2494</v>
      </c>
      <c r="E5" s="3">
        <v>2289</v>
      </c>
      <c r="F5" s="3">
        <v>2276</v>
      </c>
      <c r="G5" s="3">
        <v>218</v>
      </c>
      <c r="H5" s="3">
        <v>0</v>
      </c>
      <c r="I5" s="3">
        <v>2276</v>
      </c>
      <c r="J5" s="3">
        <v>216</v>
      </c>
      <c r="K5" s="3">
        <v>2</v>
      </c>
      <c r="N5" s="3">
        <f t="shared" si="0"/>
        <v>0.91259021651964711</v>
      </c>
      <c r="O5" s="5">
        <f t="shared" si="1"/>
        <v>0.55661530936659331</v>
      </c>
    </row>
    <row r="6" spans="1:16" x14ac:dyDescent="0.3">
      <c r="A6" s="3">
        <v>4783</v>
      </c>
      <c r="B6" s="3" t="s">
        <v>47</v>
      </c>
      <c r="C6" s="3">
        <v>0</v>
      </c>
      <c r="D6" s="3">
        <v>2723</v>
      </c>
      <c r="E6" s="3">
        <v>2060</v>
      </c>
      <c r="F6" s="3">
        <v>2464</v>
      </c>
      <c r="G6" s="3">
        <v>259</v>
      </c>
      <c r="H6" s="3">
        <v>1</v>
      </c>
      <c r="I6" s="3">
        <v>2463</v>
      </c>
      <c r="J6" s="3">
        <v>256</v>
      </c>
      <c r="K6" s="3">
        <v>3</v>
      </c>
      <c r="N6" s="3">
        <f t="shared" si="0"/>
        <v>0.90488431876606679</v>
      </c>
      <c r="O6" s="5">
        <f t="shared" si="1"/>
        <v>0.60259232086084613</v>
      </c>
    </row>
    <row r="7" spans="1:16" x14ac:dyDescent="0.3">
      <c r="A7" s="3">
        <v>4783</v>
      </c>
      <c r="B7" s="3" t="s">
        <v>48</v>
      </c>
      <c r="C7" s="3">
        <v>0</v>
      </c>
      <c r="D7" s="3">
        <v>2367</v>
      </c>
      <c r="E7" s="3">
        <v>2416</v>
      </c>
      <c r="F7" s="3">
        <v>2166</v>
      </c>
      <c r="G7" s="3">
        <v>201</v>
      </c>
      <c r="H7" s="3">
        <v>1</v>
      </c>
      <c r="I7" s="3">
        <v>2165</v>
      </c>
      <c r="J7" s="3">
        <v>199</v>
      </c>
      <c r="K7" s="3">
        <v>2</v>
      </c>
      <c r="N7" s="3">
        <f t="shared" si="0"/>
        <v>0.91508238276299114</v>
      </c>
      <c r="O7" s="5">
        <f t="shared" si="1"/>
        <v>0.52971386647101981</v>
      </c>
    </row>
    <row r="8" spans="1:16" x14ac:dyDescent="0.3">
      <c r="A8" s="3">
        <v>4783</v>
      </c>
      <c r="B8" s="3" t="s">
        <v>49</v>
      </c>
      <c r="C8" s="3">
        <v>0</v>
      </c>
      <c r="D8" s="3">
        <v>2734</v>
      </c>
      <c r="E8" s="3">
        <v>2049</v>
      </c>
      <c r="F8" s="3">
        <v>2474</v>
      </c>
      <c r="G8" s="3">
        <v>260</v>
      </c>
      <c r="H8" s="3">
        <v>1</v>
      </c>
      <c r="I8" s="3">
        <v>2473</v>
      </c>
      <c r="J8" s="3">
        <v>257</v>
      </c>
      <c r="K8" s="3">
        <v>3</v>
      </c>
      <c r="N8" s="3">
        <f t="shared" si="0"/>
        <v>0.90490124359912216</v>
      </c>
      <c r="O8" s="5">
        <f t="shared" si="1"/>
        <v>0.60503790657862555</v>
      </c>
    </row>
    <row r="9" spans="1:16" x14ac:dyDescent="0.3">
      <c r="A9" s="3">
        <v>4783</v>
      </c>
      <c r="B9" s="3" t="s">
        <v>50</v>
      </c>
      <c r="C9" s="3">
        <v>0</v>
      </c>
      <c r="D9" s="3">
        <v>2117</v>
      </c>
      <c r="E9" s="3">
        <v>2666</v>
      </c>
      <c r="F9" s="3">
        <v>1947</v>
      </c>
      <c r="G9" s="3">
        <v>170</v>
      </c>
      <c r="H9" s="3">
        <v>1</v>
      </c>
      <c r="I9" s="3">
        <v>1946</v>
      </c>
      <c r="J9" s="3">
        <v>168</v>
      </c>
      <c r="K9" s="3">
        <v>2</v>
      </c>
      <c r="N9" s="3">
        <f t="shared" si="0"/>
        <v>0.91969768540387342</v>
      </c>
      <c r="O9" s="5">
        <f t="shared" si="1"/>
        <v>0.47615553925165077</v>
      </c>
    </row>
    <row r="10" spans="1:16" x14ac:dyDescent="0.3">
      <c r="A10" s="3">
        <v>4783</v>
      </c>
      <c r="B10" s="3" t="s">
        <v>51</v>
      </c>
      <c r="C10" s="3">
        <v>0</v>
      </c>
      <c r="D10" s="3">
        <v>2287</v>
      </c>
      <c r="E10" s="3">
        <v>2496</v>
      </c>
      <c r="F10" s="3">
        <v>2097</v>
      </c>
      <c r="G10" s="3">
        <v>190</v>
      </c>
      <c r="H10" s="3">
        <v>2</v>
      </c>
      <c r="I10" s="3">
        <v>2095</v>
      </c>
      <c r="J10" s="3">
        <v>186</v>
      </c>
      <c r="K10" s="3">
        <v>4</v>
      </c>
      <c r="N10" s="3">
        <f t="shared" si="0"/>
        <v>0.91692173152601664</v>
      </c>
      <c r="O10" s="5">
        <f t="shared" si="1"/>
        <v>0.51283932501834184</v>
      </c>
    </row>
    <row r="11" spans="1:16" x14ac:dyDescent="0.3">
      <c r="A11" s="3">
        <v>4783</v>
      </c>
      <c r="B11" s="3" t="s">
        <v>52</v>
      </c>
      <c r="C11" s="3">
        <v>0</v>
      </c>
      <c r="D11" s="3">
        <v>2525</v>
      </c>
      <c r="E11" s="3">
        <v>2258</v>
      </c>
      <c r="F11" s="3">
        <v>2300</v>
      </c>
      <c r="G11" s="3">
        <v>225</v>
      </c>
      <c r="H11" s="3">
        <v>2</v>
      </c>
      <c r="I11" s="3">
        <v>2298</v>
      </c>
      <c r="J11" s="3">
        <v>222</v>
      </c>
      <c r="K11" s="3">
        <v>3</v>
      </c>
      <c r="N11" s="3">
        <f t="shared" si="0"/>
        <v>0.91089108910891092</v>
      </c>
      <c r="O11" s="5">
        <f t="shared" si="1"/>
        <v>0.5624847150892639</v>
      </c>
    </row>
    <row r="12" spans="1:16" x14ac:dyDescent="0.3">
      <c r="D12" s="6">
        <f>AVERAGE(D2:D11)</f>
        <v>2618.3000000000002</v>
      </c>
      <c r="F12" s="6">
        <f>AVERAGE(F2:F11)</f>
        <v>2378.1</v>
      </c>
      <c r="H12" s="6">
        <f>AVERAGE(H2:H11)</f>
        <v>1.6</v>
      </c>
      <c r="I12" s="6">
        <f>AVERAGE(I2:I11)</f>
        <v>2376.5</v>
      </c>
      <c r="N12" s="6">
        <f>AVERAGE(N2:N11)</f>
        <v>0.90913218285988351</v>
      </c>
      <c r="O12" s="6">
        <f>AVERAGE(O2:O11)</f>
        <v>0.58158473954512102</v>
      </c>
      <c r="P12" s="7" t="s">
        <v>12</v>
      </c>
    </row>
    <row r="13" spans="1:16" x14ac:dyDescent="0.3">
      <c r="H13">
        <f>H12+J13</f>
        <v>238.79999999999998</v>
      </c>
      <c r="I13">
        <f>I12+K13</f>
        <v>2379.5</v>
      </c>
      <c r="J13" s="6">
        <f>AVERAGE(J2:J11)</f>
        <v>237.2</v>
      </c>
      <c r="K13" s="6">
        <f>AVERAGE(K2:K11)</f>
        <v>3</v>
      </c>
      <c r="N13" s="5">
        <f>STDEV(N2:N11)</f>
        <v>7.1662556033969642E-3</v>
      </c>
      <c r="O13" s="5">
        <f>STDEV(O2:O11)</f>
        <v>7.6287593371506326E-2</v>
      </c>
      <c r="P13" s="2" t="s">
        <v>14</v>
      </c>
    </row>
    <row r="14" spans="1:16" x14ac:dyDescent="0.3">
      <c r="N14" s="5">
        <f>MIN(N2:N11)</f>
        <v>0.89614157238178127</v>
      </c>
      <c r="O14" s="5">
        <f>MIN(O2:O11)</f>
        <v>0.47615553925165077</v>
      </c>
      <c r="P14" s="2" t="s">
        <v>15</v>
      </c>
    </row>
    <row r="15" spans="1:16" x14ac:dyDescent="0.3">
      <c r="N15" s="5">
        <f>MAX(N2:N11)</f>
        <v>0.91969768540387342</v>
      </c>
      <c r="O15" s="5">
        <f>MAX(O2:O11)</f>
        <v>0.75544142822205917</v>
      </c>
      <c r="P15" s="2" t="s">
        <v>16</v>
      </c>
    </row>
    <row r="20" spans="1:1" x14ac:dyDescent="0.3">
      <c r="A20" s="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E122-F856-4AEC-9E32-871679C51D1A}">
  <dimension ref="A1:P15"/>
  <sheetViews>
    <sheetView workbookViewId="0">
      <selection activeCell="H12" sqref="H12:K13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53</v>
      </c>
      <c r="C2" s="3">
        <v>0</v>
      </c>
      <c r="D2" s="3">
        <v>3976</v>
      </c>
      <c r="E2" s="3">
        <v>807</v>
      </c>
      <c r="F2" s="3">
        <v>3500</v>
      </c>
      <c r="G2" s="3">
        <v>476</v>
      </c>
      <c r="H2" s="3">
        <v>6</v>
      </c>
      <c r="I2" s="3">
        <v>3494</v>
      </c>
      <c r="J2" s="3">
        <v>469</v>
      </c>
      <c r="K2" s="3">
        <v>7</v>
      </c>
      <c r="N2" s="3">
        <f>F2/D2</f>
        <v>0.88028169014084512</v>
      </c>
      <c r="O2" s="5">
        <f>F2/4089</f>
        <v>0.85595500122279289</v>
      </c>
    </row>
    <row r="3" spans="1:16" x14ac:dyDescent="0.3">
      <c r="A3" s="3">
        <v>4783</v>
      </c>
      <c r="B3" s="3" t="s">
        <v>54</v>
      </c>
      <c r="C3" s="3">
        <v>0</v>
      </c>
      <c r="D3" s="3">
        <v>4210</v>
      </c>
      <c r="E3" s="3">
        <v>573</v>
      </c>
      <c r="F3" s="3">
        <v>3681</v>
      </c>
      <c r="G3" s="3">
        <v>529</v>
      </c>
      <c r="H3" s="3">
        <v>4</v>
      </c>
      <c r="I3" s="3">
        <v>3677</v>
      </c>
      <c r="J3" s="3">
        <v>525</v>
      </c>
      <c r="K3" s="3">
        <v>4</v>
      </c>
      <c r="N3" s="3">
        <f t="shared" ref="N3:N11" si="0">F3/D3</f>
        <v>0.87434679334916865</v>
      </c>
      <c r="O3" s="5">
        <f t="shared" ref="O3:O11" si="1">F3/4089</f>
        <v>0.90022010271460018</v>
      </c>
    </row>
    <row r="4" spans="1:16" x14ac:dyDescent="0.3">
      <c r="A4" s="3">
        <v>4783</v>
      </c>
      <c r="B4" s="3" t="s">
        <v>55</v>
      </c>
      <c r="C4" s="3">
        <v>0</v>
      </c>
      <c r="D4" s="3">
        <v>4031</v>
      </c>
      <c r="E4" s="3">
        <v>752</v>
      </c>
      <c r="F4" s="3">
        <v>3544</v>
      </c>
      <c r="G4" s="3">
        <v>487</v>
      </c>
      <c r="H4" s="3">
        <v>6</v>
      </c>
      <c r="I4" s="3">
        <v>3538</v>
      </c>
      <c r="J4" s="3">
        <v>482</v>
      </c>
      <c r="K4" s="3">
        <v>5</v>
      </c>
      <c r="N4" s="3">
        <f t="shared" si="0"/>
        <v>0.87918630612751181</v>
      </c>
      <c r="O4" s="5">
        <f t="shared" si="1"/>
        <v>0.8667155783810222</v>
      </c>
    </row>
    <row r="5" spans="1:16" x14ac:dyDescent="0.3">
      <c r="A5" s="3">
        <v>4783</v>
      </c>
      <c r="B5" s="3" t="s">
        <v>56</v>
      </c>
      <c r="C5" s="3">
        <v>0</v>
      </c>
      <c r="D5" s="3">
        <v>3714</v>
      </c>
      <c r="E5" s="3">
        <v>1069</v>
      </c>
      <c r="F5" s="3">
        <v>3303</v>
      </c>
      <c r="G5" s="3">
        <v>411</v>
      </c>
      <c r="H5" s="3">
        <v>1</v>
      </c>
      <c r="I5" s="3">
        <v>3302</v>
      </c>
      <c r="J5" s="3">
        <v>408</v>
      </c>
      <c r="K5" s="3">
        <v>3</v>
      </c>
      <c r="N5" s="3">
        <f t="shared" si="0"/>
        <v>0.88933764135702742</v>
      </c>
      <c r="O5" s="5">
        <f t="shared" si="1"/>
        <v>0.8077769625825385</v>
      </c>
    </row>
    <row r="6" spans="1:16" x14ac:dyDescent="0.3">
      <c r="A6" s="3">
        <v>4783</v>
      </c>
      <c r="B6" s="3" t="s">
        <v>57</v>
      </c>
      <c r="C6" s="3">
        <v>0</v>
      </c>
      <c r="D6" s="3">
        <v>4389</v>
      </c>
      <c r="E6" s="3">
        <v>394</v>
      </c>
      <c r="F6" s="3">
        <v>3810</v>
      </c>
      <c r="G6" s="3">
        <v>579</v>
      </c>
      <c r="H6" s="3">
        <v>6</v>
      </c>
      <c r="I6" s="3">
        <v>3804</v>
      </c>
      <c r="J6" s="3">
        <v>573</v>
      </c>
      <c r="K6" s="3">
        <v>6</v>
      </c>
      <c r="N6" s="3">
        <f t="shared" si="0"/>
        <v>0.86807928913192067</v>
      </c>
      <c r="O6" s="5">
        <f t="shared" si="1"/>
        <v>0.93176815847395456</v>
      </c>
    </row>
    <row r="7" spans="1:16" x14ac:dyDescent="0.3">
      <c r="A7" s="3">
        <v>4783</v>
      </c>
      <c r="B7" s="3" t="s">
        <v>58</v>
      </c>
      <c r="C7" s="3">
        <v>0</v>
      </c>
      <c r="D7" s="3">
        <v>4086</v>
      </c>
      <c r="E7" s="3">
        <v>697</v>
      </c>
      <c r="F7" s="3">
        <v>3584</v>
      </c>
      <c r="G7" s="3">
        <v>502</v>
      </c>
      <c r="H7" s="3">
        <v>4</v>
      </c>
      <c r="I7" s="3">
        <v>3580</v>
      </c>
      <c r="J7" s="3">
        <v>498</v>
      </c>
      <c r="K7" s="3">
        <v>4</v>
      </c>
      <c r="N7" s="3">
        <f t="shared" si="0"/>
        <v>0.87714145863925597</v>
      </c>
      <c r="O7" s="5">
        <f t="shared" si="1"/>
        <v>0.87649792125213988</v>
      </c>
    </row>
    <row r="8" spans="1:16" x14ac:dyDescent="0.3">
      <c r="A8" s="3">
        <v>4783</v>
      </c>
      <c r="B8" s="3" t="s">
        <v>59</v>
      </c>
      <c r="C8" s="3">
        <v>0</v>
      </c>
      <c r="D8" s="3">
        <v>4188</v>
      </c>
      <c r="E8" s="3">
        <v>595</v>
      </c>
      <c r="F8" s="3">
        <v>3666</v>
      </c>
      <c r="G8" s="3">
        <v>522</v>
      </c>
      <c r="H8" s="3">
        <v>6</v>
      </c>
      <c r="I8" s="3">
        <v>3660</v>
      </c>
      <c r="J8" s="3">
        <v>517</v>
      </c>
      <c r="K8" s="3">
        <v>5</v>
      </c>
      <c r="N8" s="3">
        <f t="shared" si="0"/>
        <v>0.87535816618911177</v>
      </c>
      <c r="O8" s="5">
        <f t="shared" si="1"/>
        <v>0.89655172413793105</v>
      </c>
    </row>
    <row r="9" spans="1:16" x14ac:dyDescent="0.3">
      <c r="A9" s="3">
        <v>4783</v>
      </c>
      <c r="B9" s="3" t="s">
        <v>60</v>
      </c>
      <c r="C9" s="3">
        <v>0</v>
      </c>
      <c r="D9" s="3">
        <v>3846</v>
      </c>
      <c r="E9" s="3">
        <v>937</v>
      </c>
      <c r="F9" s="3">
        <v>3402</v>
      </c>
      <c r="G9" s="3">
        <v>444</v>
      </c>
      <c r="H9" s="3">
        <v>4</v>
      </c>
      <c r="I9" s="3">
        <v>3398</v>
      </c>
      <c r="J9" s="3">
        <v>440</v>
      </c>
      <c r="K9" s="3">
        <v>4</v>
      </c>
      <c r="N9" s="3">
        <f t="shared" si="0"/>
        <v>0.88455538221528862</v>
      </c>
      <c r="O9" s="5">
        <f t="shared" si="1"/>
        <v>0.83198826118855462</v>
      </c>
    </row>
    <row r="10" spans="1:16" x14ac:dyDescent="0.3">
      <c r="A10" s="3">
        <v>4783</v>
      </c>
      <c r="B10" s="3" t="s">
        <v>61</v>
      </c>
      <c r="C10" s="3">
        <v>0</v>
      </c>
      <c r="D10" s="3">
        <v>3922</v>
      </c>
      <c r="E10" s="3">
        <v>861</v>
      </c>
      <c r="F10" s="3">
        <v>3458</v>
      </c>
      <c r="G10" s="3">
        <v>464</v>
      </c>
      <c r="H10" s="3">
        <v>6</v>
      </c>
      <c r="I10" s="3">
        <v>3452</v>
      </c>
      <c r="J10" s="3">
        <v>458</v>
      </c>
      <c r="K10" s="3">
        <v>6</v>
      </c>
      <c r="N10" s="3">
        <f t="shared" si="0"/>
        <v>0.88169301376848541</v>
      </c>
      <c r="O10" s="5">
        <f t="shared" si="1"/>
        <v>0.84568354120811939</v>
      </c>
    </row>
    <row r="11" spans="1:16" x14ac:dyDescent="0.3">
      <c r="A11" s="3">
        <v>4783</v>
      </c>
      <c r="B11" s="3" t="s">
        <v>60</v>
      </c>
      <c r="C11" s="3">
        <v>0</v>
      </c>
      <c r="D11" s="3">
        <v>3843</v>
      </c>
      <c r="E11" s="3">
        <v>940</v>
      </c>
      <c r="F11" s="3">
        <v>3399</v>
      </c>
      <c r="G11" s="3">
        <v>444</v>
      </c>
      <c r="H11" s="3">
        <v>6</v>
      </c>
      <c r="I11" s="3">
        <v>3393</v>
      </c>
      <c r="J11" s="3">
        <v>439</v>
      </c>
      <c r="K11" s="3">
        <v>5</v>
      </c>
      <c r="N11" s="3">
        <f t="shared" si="0"/>
        <v>0.88446526151444183</v>
      </c>
      <c r="O11" s="5">
        <f t="shared" si="1"/>
        <v>0.83125458547322084</v>
      </c>
    </row>
    <row r="12" spans="1:16" x14ac:dyDescent="0.3">
      <c r="D12" s="6">
        <f>AVERAGE(D2:D11)</f>
        <v>4020.5</v>
      </c>
      <c r="F12" s="6">
        <f>AVERAGE(F2:F11)</f>
        <v>3534.7</v>
      </c>
      <c r="H12" s="6">
        <f>AVERAGE(H2:H11)</f>
        <v>4.9000000000000004</v>
      </c>
      <c r="I12" s="6">
        <f>AVERAGE(I2:I11)</f>
        <v>3529.8</v>
      </c>
      <c r="N12" s="6">
        <f>AVERAGE(N2:N11)</f>
        <v>0.87944450024330578</v>
      </c>
      <c r="O12" s="6">
        <f>AVERAGE(O2:O11)</f>
        <v>0.86444118366348754</v>
      </c>
      <c r="P12" s="7" t="s">
        <v>12</v>
      </c>
    </row>
    <row r="13" spans="1:16" x14ac:dyDescent="0.3">
      <c r="H13">
        <f>H12+J13</f>
        <v>485.79999999999995</v>
      </c>
      <c r="I13">
        <f>I12+K13</f>
        <v>3534.7000000000003</v>
      </c>
      <c r="J13" s="6">
        <f>AVERAGE(J2:J11)</f>
        <v>480.9</v>
      </c>
      <c r="K13" s="6">
        <f>AVERAGE(K2:K11)</f>
        <v>4.9000000000000004</v>
      </c>
      <c r="N13" s="5">
        <f>STDEV(N2:N11)</f>
        <v>6.0753009014232855E-3</v>
      </c>
      <c r="O13" s="5">
        <f>STDEV(O2:O11)</f>
        <v>3.7688663279243903E-2</v>
      </c>
      <c r="P13" s="2" t="s">
        <v>14</v>
      </c>
    </row>
    <row r="14" spans="1:16" x14ac:dyDescent="0.3">
      <c r="N14" s="5">
        <f>MIN(N2:N11)</f>
        <v>0.86807928913192067</v>
      </c>
      <c r="O14" s="5">
        <f>MIN(O2:O11)</f>
        <v>0.8077769625825385</v>
      </c>
      <c r="P14" s="2" t="s">
        <v>15</v>
      </c>
    </row>
    <row r="15" spans="1:16" x14ac:dyDescent="0.3">
      <c r="N15" s="5">
        <f>MAX(N2:N11)</f>
        <v>0.88933764135702742</v>
      </c>
      <c r="O15" s="5">
        <f>MAX(O2:O11)</f>
        <v>0.93176815847395456</v>
      </c>
      <c r="P15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581A-AAC7-4DD6-8F2A-8A2BEA145347}">
  <dimension ref="A1:P15"/>
  <sheetViews>
    <sheetView tabSelected="1" workbookViewId="0">
      <selection activeCell="A12" sqref="A12:XFD13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62</v>
      </c>
      <c r="C2" s="3">
        <v>0</v>
      </c>
      <c r="D2" s="3">
        <v>4753</v>
      </c>
      <c r="E2" s="3">
        <v>30</v>
      </c>
      <c r="F2" s="3">
        <v>4060</v>
      </c>
      <c r="G2" s="3">
        <v>693</v>
      </c>
      <c r="H2" s="3">
        <v>32</v>
      </c>
      <c r="I2" s="3">
        <v>4028</v>
      </c>
      <c r="J2" s="3">
        <v>652</v>
      </c>
      <c r="K2" s="3">
        <v>41</v>
      </c>
      <c r="N2" s="3">
        <f>F2/D2</f>
        <v>0.85419734904270983</v>
      </c>
      <c r="O2" s="5">
        <f>F2/4089</f>
        <v>0.99290780141843971</v>
      </c>
    </row>
    <row r="3" spans="1:16" x14ac:dyDescent="0.3">
      <c r="A3" s="3">
        <v>4783</v>
      </c>
      <c r="B3" s="3" t="s">
        <v>63</v>
      </c>
      <c r="C3" s="3">
        <v>0</v>
      </c>
      <c r="D3" s="3">
        <v>4727</v>
      </c>
      <c r="E3" s="3">
        <v>56</v>
      </c>
      <c r="F3" s="3">
        <v>4056</v>
      </c>
      <c r="G3" s="3">
        <v>671</v>
      </c>
      <c r="H3" s="3">
        <v>13</v>
      </c>
      <c r="I3" s="3">
        <v>4043</v>
      </c>
      <c r="J3" s="3">
        <v>661</v>
      </c>
      <c r="K3" s="3">
        <v>10</v>
      </c>
      <c r="N3" s="3">
        <f t="shared" ref="N3:N11" si="0">F3/D3</f>
        <v>0.85804950285593395</v>
      </c>
      <c r="O3" s="5">
        <f t="shared" ref="O3:O11" si="1">F3/4089</f>
        <v>0.99192956713132796</v>
      </c>
    </row>
    <row r="4" spans="1:16" x14ac:dyDescent="0.3">
      <c r="A4" s="3">
        <v>4783</v>
      </c>
      <c r="B4" s="3" t="s">
        <v>64</v>
      </c>
      <c r="C4" s="3">
        <v>0</v>
      </c>
      <c r="D4" s="3">
        <v>4685</v>
      </c>
      <c r="E4" s="3">
        <v>98</v>
      </c>
      <c r="F4" s="3">
        <v>4028</v>
      </c>
      <c r="G4" s="3">
        <v>657</v>
      </c>
      <c r="H4" s="3">
        <v>16</v>
      </c>
      <c r="I4" s="3">
        <v>4012</v>
      </c>
      <c r="J4" s="3">
        <v>646</v>
      </c>
      <c r="K4" s="3">
        <v>11</v>
      </c>
      <c r="N4" s="3">
        <f t="shared" si="0"/>
        <v>0.85976520811099255</v>
      </c>
      <c r="O4" s="5">
        <f t="shared" si="1"/>
        <v>0.98508192712154563</v>
      </c>
    </row>
    <row r="5" spans="1:16" x14ac:dyDescent="0.3">
      <c r="A5" s="3">
        <v>4783</v>
      </c>
      <c r="B5" s="3" t="s">
        <v>65</v>
      </c>
      <c r="C5" s="3">
        <v>88</v>
      </c>
      <c r="D5" s="3">
        <v>4695</v>
      </c>
      <c r="E5" s="3">
        <v>0</v>
      </c>
      <c r="F5" s="3">
        <v>4035</v>
      </c>
      <c r="G5" s="3">
        <v>660</v>
      </c>
      <c r="H5" s="3">
        <v>7</v>
      </c>
      <c r="I5" s="3">
        <v>4028</v>
      </c>
      <c r="J5" s="3">
        <v>652</v>
      </c>
      <c r="K5" s="3">
        <v>8</v>
      </c>
      <c r="N5" s="3">
        <f t="shared" si="0"/>
        <v>0.85942492012779548</v>
      </c>
      <c r="O5" s="5">
        <f t="shared" si="1"/>
        <v>0.98679383712399116</v>
      </c>
    </row>
    <row r="6" spans="1:16" x14ac:dyDescent="0.3">
      <c r="A6" s="3">
        <v>4783</v>
      </c>
      <c r="B6" s="3" t="s">
        <v>66</v>
      </c>
      <c r="C6" s="3">
        <v>5</v>
      </c>
      <c r="D6" s="3">
        <v>4778</v>
      </c>
      <c r="E6" s="3">
        <v>0</v>
      </c>
      <c r="F6" s="3">
        <v>4085</v>
      </c>
      <c r="G6" s="3">
        <v>693</v>
      </c>
      <c r="H6" s="3">
        <v>24</v>
      </c>
      <c r="I6" s="3">
        <v>4061</v>
      </c>
      <c r="J6" s="3">
        <v>669</v>
      </c>
      <c r="K6" s="3">
        <v>24</v>
      </c>
      <c r="N6" s="3">
        <f t="shared" si="0"/>
        <v>0.85496023440770197</v>
      </c>
      <c r="O6" s="5">
        <f t="shared" si="1"/>
        <v>0.99902176571288825</v>
      </c>
    </row>
    <row r="7" spans="1:16" x14ac:dyDescent="0.3">
      <c r="A7" s="3">
        <v>4783</v>
      </c>
      <c r="B7" s="3" t="s">
        <v>67</v>
      </c>
      <c r="C7" s="3">
        <v>159</v>
      </c>
      <c r="D7" s="3">
        <v>4624</v>
      </c>
      <c r="E7" s="3">
        <v>0</v>
      </c>
      <c r="F7" s="3">
        <v>3983</v>
      </c>
      <c r="G7" s="3">
        <v>641</v>
      </c>
      <c r="H7" s="3">
        <v>6</v>
      </c>
      <c r="I7" s="3">
        <v>3977</v>
      </c>
      <c r="J7" s="3">
        <v>634</v>
      </c>
      <c r="K7" s="3">
        <v>7</v>
      </c>
      <c r="N7" s="3">
        <f t="shared" si="0"/>
        <v>0.86137543252595161</v>
      </c>
      <c r="O7" s="5">
        <f t="shared" si="1"/>
        <v>0.97407679139153824</v>
      </c>
    </row>
    <row r="8" spans="1:16" x14ac:dyDescent="0.3">
      <c r="A8" s="3">
        <v>4783</v>
      </c>
      <c r="B8" s="3" t="s">
        <v>68</v>
      </c>
      <c r="C8" s="3">
        <v>123</v>
      </c>
      <c r="D8" s="3">
        <v>4660</v>
      </c>
      <c r="E8" s="3">
        <v>0</v>
      </c>
      <c r="F8" s="3">
        <v>4006</v>
      </c>
      <c r="G8" s="3">
        <v>654</v>
      </c>
      <c r="H8" s="3">
        <v>14</v>
      </c>
      <c r="I8" s="3">
        <v>3992</v>
      </c>
      <c r="J8" s="3">
        <v>643</v>
      </c>
      <c r="K8" s="3">
        <v>11</v>
      </c>
      <c r="N8" s="3">
        <f t="shared" si="0"/>
        <v>0.85965665236051503</v>
      </c>
      <c r="O8" s="5">
        <f t="shared" si="1"/>
        <v>0.97970163854243086</v>
      </c>
    </row>
    <row r="9" spans="1:16" x14ac:dyDescent="0.3">
      <c r="A9" s="3">
        <v>4783</v>
      </c>
      <c r="B9" s="3" t="s">
        <v>69</v>
      </c>
      <c r="C9" s="3">
        <v>0</v>
      </c>
      <c r="D9" s="3">
        <v>4747</v>
      </c>
      <c r="E9" s="3">
        <v>36</v>
      </c>
      <c r="F9" s="3">
        <v>4069</v>
      </c>
      <c r="G9" s="3">
        <v>678</v>
      </c>
      <c r="H9" s="3">
        <v>20</v>
      </c>
      <c r="I9" s="3">
        <v>4049</v>
      </c>
      <c r="J9" s="3">
        <v>665</v>
      </c>
      <c r="K9" s="3">
        <v>13</v>
      </c>
      <c r="N9" s="3">
        <f t="shared" si="0"/>
        <v>0.85717295133768701</v>
      </c>
      <c r="O9" s="5">
        <f t="shared" si="1"/>
        <v>0.99510882856444116</v>
      </c>
    </row>
    <row r="10" spans="1:16" x14ac:dyDescent="0.3">
      <c r="A10" s="3">
        <v>4783</v>
      </c>
      <c r="B10" s="3" t="s">
        <v>70</v>
      </c>
      <c r="C10" s="3">
        <v>0</v>
      </c>
      <c r="D10" s="3">
        <v>4783</v>
      </c>
      <c r="E10" s="3">
        <v>0</v>
      </c>
      <c r="F10" s="3">
        <v>4078</v>
      </c>
      <c r="G10" s="3">
        <v>705</v>
      </c>
      <c r="H10" s="3">
        <v>33</v>
      </c>
      <c r="I10" s="3">
        <v>4045</v>
      </c>
      <c r="J10" s="3">
        <v>662</v>
      </c>
      <c r="K10" s="3">
        <v>43</v>
      </c>
      <c r="N10" s="3">
        <f t="shared" si="0"/>
        <v>0.85260296884800335</v>
      </c>
      <c r="O10" s="5">
        <f t="shared" si="1"/>
        <v>0.99730985571044262</v>
      </c>
    </row>
    <row r="11" spans="1:16" x14ac:dyDescent="0.3">
      <c r="A11" s="3">
        <v>4783</v>
      </c>
      <c r="B11" s="3" t="s">
        <v>71</v>
      </c>
      <c r="C11" s="3">
        <v>0</v>
      </c>
      <c r="D11" s="3">
        <v>4636</v>
      </c>
      <c r="E11" s="3">
        <v>147</v>
      </c>
      <c r="F11" s="3">
        <v>3991</v>
      </c>
      <c r="G11" s="3">
        <v>645</v>
      </c>
      <c r="H11" s="3">
        <v>16</v>
      </c>
      <c r="I11" s="3">
        <v>3975</v>
      </c>
      <c r="J11" s="3">
        <v>633</v>
      </c>
      <c r="K11" s="3">
        <v>12</v>
      </c>
      <c r="N11" s="3">
        <f t="shared" si="0"/>
        <v>0.86087144089732526</v>
      </c>
      <c r="O11" s="5">
        <f t="shared" si="1"/>
        <v>0.97603325996576185</v>
      </c>
    </row>
    <row r="12" spans="1:16" x14ac:dyDescent="0.3">
      <c r="D12" s="6">
        <f>AVERAGE(D2:D11)</f>
        <v>4708.8</v>
      </c>
      <c r="F12" s="6">
        <f>AVERAGE(F2:F11)</f>
        <v>4039.1</v>
      </c>
      <c r="H12" s="6">
        <f>AVERAGE(H2:H11)</f>
        <v>18.100000000000001</v>
      </c>
      <c r="I12" s="6">
        <f>AVERAGE(I2:I11)</f>
        <v>4021</v>
      </c>
      <c r="N12" s="6">
        <f>AVERAGE(N2:N11)</f>
        <v>0.85780766605146164</v>
      </c>
      <c r="O12" s="6">
        <f>AVERAGE(O2:O11)</f>
        <v>0.98779652726828071</v>
      </c>
      <c r="P12" s="7" t="s">
        <v>12</v>
      </c>
    </row>
    <row r="13" spans="1:16" x14ac:dyDescent="0.3">
      <c r="G13" s="6"/>
      <c r="H13">
        <f>H12+J13</f>
        <v>669.80000000000007</v>
      </c>
      <c r="I13">
        <f>I12+K13</f>
        <v>4039</v>
      </c>
      <c r="J13" s="6">
        <f>AVERAGE(J2:J11)</f>
        <v>651.70000000000005</v>
      </c>
      <c r="K13" s="6">
        <f>AVERAGE(K2:K11)</f>
        <v>18</v>
      </c>
      <c r="N13" s="5">
        <f>STDEV(N2:N11)</f>
        <v>2.9939639761265499E-3</v>
      </c>
      <c r="O13" s="5">
        <f>STDEV(O2:O11)</f>
        <v>8.9050145891968416E-3</v>
      </c>
      <c r="P13" s="2" t="s">
        <v>14</v>
      </c>
    </row>
    <row r="14" spans="1:16" x14ac:dyDescent="0.3">
      <c r="N14" s="5">
        <f>MIN(N2:N11)</f>
        <v>0.85260296884800335</v>
      </c>
      <c r="O14" s="5">
        <f>MIN(O2:O11)</f>
        <v>0.97407679139153824</v>
      </c>
      <c r="P14" s="2" t="s">
        <v>15</v>
      </c>
    </row>
    <row r="15" spans="1:16" x14ac:dyDescent="0.3">
      <c r="N15" s="5">
        <f>MAX(N2:N11)</f>
        <v>0.86137543252595161</v>
      </c>
      <c r="O15" s="5">
        <f>MAX(O2:O11)</f>
        <v>0.99902176571288825</v>
      </c>
      <c r="P15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2025-09-11T19:25:57Z</dcterms:modified>
</cp:coreProperties>
</file>