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hulj\Desktop\CPa\EX2\calibration\"/>
    </mc:Choice>
  </mc:AlternateContent>
  <xr:revisionPtr revIDLastSave="0" documentId="13_ncr:1_{92233A4A-424E-4340-BFD9-BCCD74DC8B1D}" xr6:coauthVersionLast="47" xr6:coauthVersionMax="47" xr10:uidLastSave="{00000000-0000-0000-0000-000000000000}"/>
  <bookViews>
    <workbookView xWindow="-108" yWindow="-108" windowWidth="23256" windowHeight="12456" activeTab="1" xr2:uid="{42807AA1-8980-4DFD-9040-589765CECD06}"/>
  </bookViews>
  <sheets>
    <sheet name="Aggregated OS" sheetId="8" r:id="rId1"/>
    <sheet name="Aggregated QT" sheetId="7" r:id="rId2"/>
    <sheet name="OS uncalibrated " sheetId="2" r:id="rId3"/>
    <sheet name="OS Platt" sheetId="6" r:id="rId4"/>
    <sheet name="OS Temperature" sheetId="5" r:id="rId5"/>
    <sheet name="QT uncalibrated" sheetId="1" r:id="rId6"/>
    <sheet name="QT Platt" sheetId="4" r:id="rId7"/>
    <sheet name="QT Temperature" sheetId="3" r:id="rId8"/>
  </sheets>
  <externalReferences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3" l="1"/>
  <c r="F44" i="3"/>
  <c r="F43" i="3"/>
  <c r="F41" i="3"/>
  <c r="F40" i="3"/>
  <c r="F39" i="3"/>
  <c r="F37" i="3"/>
  <c r="F36" i="3"/>
  <c r="F35" i="3"/>
  <c r="F33" i="3"/>
  <c r="F32" i="3"/>
  <c r="F31" i="3"/>
  <c r="F29" i="3"/>
  <c r="F28" i="3"/>
  <c r="F27" i="3"/>
  <c r="F25" i="3"/>
  <c r="F24" i="3"/>
  <c r="F23" i="3"/>
  <c r="F21" i="3"/>
  <c r="F20" i="3"/>
  <c r="F19" i="3"/>
  <c r="F17" i="3"/>
  <c r="F16" i="3"/>
  <c r="F15" i="3"/>
  <c r="F13" i="3"/>
  <c r="F12" i="3"/>
  <c r="F11" i="3"/>
  <c r="F9" i="3"/>
  <c r="F8" i="3"/>
  <c r="F7" i="3"/>
  <c r="F5" i="3"/>
  <c r="F4" i="3"/>
  <c r="F3" i="3"/>
  <c r="F45" i="4"/>
  <c r="F41" i="4"/>
  <c r="F40" i="4"/>
  <c r="F44" i="4" s="1"/>
  <c r="F39" i="4"/>
  <c r="F37" i="4"/>
  <c r="F36" i="4"/>
  <c r="F35" i="4"/>
  <c r="F43" i="4" s="1"/>
  <c r="F33" i="4"/>
  <c r="F32" i="4"/>
  <c r="F31" i="4"/>
  <c r="F29" i="4"/>
  <c r="F28" i="4"/>
  <c r="F27" i="4"/>
  <c r="F25" i="4"/>
  <c r="F24" i="4"/>
  <c r="F23" i="4"/>
  <c r="F21" i="4"/>
  <c r="F20" i="4"/>
  <c r="F19" i="4"/>
  <c r="F17" i="4"/>
  <c r="F16" i="4"/>
  <c r="F15" i="4"/>
  <c r="F13" i="4"/>
  <c r="F12" i="4"/>
  <c r="F11" i="4"/>
  <c r="F9" i="4"/>
  <c r="F8" i="4"/>
  <c r="F7" i="4"/>
  <c r="F5" i="4"/>
  <c r="F4" i="4"/>
  <c r="F3" i="4"/>
  <c r="F63" i="3"/>
  <c r="F62" i="3"/>
  <c r="F61" i="3"/>
  <c r="F63" i="4"/>
  <c r="F62" i="4"/>
  <c r="F61" i="4"/>
  <c r="F45" i="5"/>
  <c r="F44" i="5"/>
  <c r="F43" i="5"/>
  <c r="F41" i="5"/>
  <c r="F40" i="5"/>
  <c r="F39" i="5"/>
  <c r="F37" i="5"/>
  <c r="F36" i="5"/>
  <c r="F35" i="5"/>
  <c r="F33" i="5"/>
  <c r="F32" i="5"/>
  <c r="F31" i="5"/>
  <c r="F29" i="5"/>
  <c r="F28" i="5"/>
  <c r="F27" i="5"/>
  <c r="F25" i="5"/>
  <c r="F24" i="5"/>
  <c r="F23" i="5"/>
  <c r="F21" i="5"/>
  <c r="F20" i="5"/>
  <c r="F19" i="5"/>
  <c r="F17" i="5"/>
  <c r="F16" i="5"/>
  <c r="F15" i="5"/>
  <c r="F13" i="5"/>
  <c r="F12" i="5"/>
  <c r="F11" i="5"/>
  <c r="F9" i="5"/>
  <c r="F8" i="5"/>
  <c r="F7" i="5"/>
  <c r="F5" i="5"/>
  <c r="F4" i="5"/>
  <c r="F3" i="5"/>
  <c r="F45" i="6"/>
  <c r="F41" i="6"/>
  <c r="F40" i="6"/>
  <c r="F44" i="6" s="1"/>
  <c r="F39" i="6"/>
  <c r="F43" i="6" s="1"/>
  <c r="F37" i="6"/>
  <c r="F36" i="6"/>
  <c r="F35" i="6"/>
  <c r="F33" i="6"/>
  <c r="F32" i="6"/>
  <c r="F31" i="6"/>
  <c r="F29" i="6"/>
  <c r="F28" i="6"/>
  <c r="F27" i="6"/>
  <c r="F25" i="6"/>
  <c r="F24" i="6"/>
  <c r="F23" i="6"/>
  <c r="F21" i="6"/>
  <c r="F20" i="6"/>
  <c r="F19" i="6"/>
  <c r="F17" i="6"/>
  <c r="F16" i="6"/>
  <c r="F15" i="6"/>
  <c r="F13" i="6"/>
  <c r="F12" i="6"/>
  <c r="F11" i="6"/>
  <c r="F9" i="6"/>
  <c r="F8" i="6"/>
  <c r="F7" i="6"/>
  <c r="F5" i="6"/>
  <c r="F4" i="6"/>
  <c r="F3" i="6"/>
  <c r="F63" i="5"/>
  <c r="F62" i="5"/>
  <c r="F61" i="5"/>
  <c r="F63" i="6"/>
  <c r="F62" i="6"/>
  <c r="F61" i="6"/>
  <c r="F45" i="1"/>
  <c r="F44" i="1"/>
  <c r="F43" i="1"/>
  <c r="F41" i="1"/>
  <c r="F40" i="1"/>
  <c r="F39" i="1"/>
  <c r="F37" i="1"/>
  <c r="F36" i="1"/>
  <c r="F35" i="1"/>
  <c r="F33" i="1"/>
  <c r="F32" i="1"/>
  <c r="F31" i="1"/>
  <c r="F29" i="1"/>
  <c r="F28" i="1"/>
  <c r="F27" i="1"/>
  <c r="F25" i="1"/>
  <c r="F24" i="1"/>
  <c r="F23" i="1"/>
  <c r="F21" i="1"/>
  <c r="F20" i="1"/>
  <c r="F19" i="1"/>
  <c r="F17" i="1"/>
  <c r="F16" i="1"/>
  <c r="F15" i="1"/>
  <c r="F13" i="1"/>
  <c r="F12" i="1"/>
  <c r="F11" i="1"/>
  <c r="F9" i="1"/>
  <c r="F8" i="1"/>
  <c r="F7" i="1"/>
  <c r="F5" i="1"/>
  <c r="F4" i="1"/>
  <c r="F3" i="1"/>
  <c r="F63" i="1"/>
  <c r="F62" i="1"/>
  <c r="F61" i="1"/>
  <c r="G45" i="2"/>
  <c r="G44" i="2"/>
  <c r="G43" i="2"/>
  <c r="G41" i="2"/>
  <c r="G40" i="2"/>
  <c r="G39" i="2"/>
  <c r="G37" i="2"/>
  <c r="G36" i="2"/>
  <c r="G35" i="2"/>
  <c r="G33" i="2"/>
  <c r="G32" i="2"/>
  <c r="G31" i="2"/>
  <c r="G29" i="2"/>
  <c r="G28" i="2"/>
  <c r="G27" i="2"/>
  <c r="G25" i="2"/>
  <c r="G24" i="2"/>
  <c r="G23" i="2"/>
  <c r="G21" i="2"/>
  <c r="G20" i="2"/>
  <c r="G19" i="2"/>
  <c r="G17" i="2"/>
  <c r="G16" i="2"/>
  <c r="G15" i="2"/>
  <c r="G13" i="2"/>
  <c r="G12" i="2"/>
  <c r="G11" i="2"/>
  <c r="G9" i="2"/>
  <c r="G8" i="2"/>
  <c r="G7" i="2"/>
  <c r="G5" i="2"/>
  <c r="G4" i="2"/>
  <c r="G3" i="2"/>
  <c r="F63" i="2"/>
  <c r="F62" i="2"/>
  <c r="F61" i="2"/>
  <c r="B45" i="3"/>
  <c r="B44" i="3"/>
  <c r="B43" i="3"/>
  <c r="F45" i="2"/>
  <c r="E45" i="2"/>
  <c r="D45" i="2"/>
  <c r="C45" i="2"/>
  <c r="F44" i="2"/>
  <c r="E44" i="2"/>
  <c r="D44" i="2"/>
  <c r="C44" i="2"/>
  <c r="F43" i="2"/>
  <c r="E43" i="2"/>
  <c r="D43" i="2"/>
  <c r="C43" i="2"/>
  <c r="E45" i="6"/>
  <c r="D45" i="6"/>
  <c r="C45" i="6"/>
  <c r="B45" i="6"/>
  <c r="E44" i="6"/>
  <c r="D44" i="6"/>
  <c r="C44" i="6"/>
  <c r="B44" i="6"/>
  <c r="E43" i="6"/>
  <c r="D43" i="6"/>
  <c r="C43" i="6"/>
  <c r="B43" i="6"/>
  <c r="E45" i="5"/>
  <c r="D45" i="5"/>
  <c r="C45" i="5"/>
  <c r="B45" i="5"/>
  <c r="E44" i="5"/>
  <c r="D44" i="5"/>
  <c r="C44" i="5"/>
  <c r="B44" i="5"/>
  <c r="E43" i="5"/>
  <c r="D43" i="5"/>
  <c r="C43" i="5"/>
  <c r="B43" i="5"/>
  <c r="E45" i="1"/>
  <c r="D45" i="1"/>
  <c r="C45" i="1"/>
  <c r="B45" i="1"/>
  <c r="E44" i="1"/>
  <c r="D44" i="1"/>
  <c r="C44" i="1"/>
  <c r="B44" i="1"/>
  <c r="E43" i="1"/>
  <c r="D43" i="1"/>
  <c r="C43" i="1"/>
  <c r="B43" i="1"/>
  <c r="E45" i="4"/>
  <c r="D45" i="4"/>
  <c r="C45" i="4"/>
  <c r="B45" i="4"/>
  <c r="E44" i="4"/>
  <c r="D44" i="4"/>
  <c r="C44" i="4"/>
  <c r="B44" i="4"/>
  <c r="E43" i="4"/>
  <c r="D43" i="4"/>
  <c r="C43" i="4"/>
  <c r="B43" i="4"/>
  <c r="E45" i="3"/>
  <c r="D45" i="3"/>
  <c r="C45" i="3"/>
  <c r="E44" i="3"/>
  <c r="D44" i="3"/>
  <c r="C44" i="3"/>
  <c r="E43" i="3"/>
  <c r="D43" i="3"/>
  <c r="C43" i="3"/>
  <c r="B61" i="5"/>
  <c r="E61" i="5"/>
  <c r="D61" i="5"/>
  <c r="C61" i="5"/>
  <c r="E63" i="5"/>
  <c r="D63" i="5"/>
  <c r="C63" i="5"/>
  <c r="B63" i="5"/>
  <c r="E62" i="5"/>
  <c r="D62" i="5"/>
  <c r="C62" i="5"/>
  <c r="B62" i="5"/>
  <c r="E61" i="6"/>
  <c r="D61" i="6"/>
  <c r="C61" i="6"/>
  <c r="B61" i="6"/>
  <c r="E63" i="6"/>
  <c r="D63" i="6"/>
  <c r="C63" i="6"/>
  <c r="B63" i="6"/>
  <c r="E62" i="6"/>
  <c r="D62" i="6"/>
  <c r="C62" i="6"/>
  <c r="B62" i="6"/>
  <c r="B61" i="2"/>
  <c r="E61" i="2"/>
  <c r="D61" i="2"/>
  <c r="C61" i="2"/>
  <c r="E63" i="2"/>
  <c r="D63" i="2"/>
  <c r="C63" i="2"/>
  <c r="B63" i="2"/>
  <c r="E62" i="2"/>
  <c r="D62" i="2"/>
  <c r="C62" i="2"/>
  <c r="B62" i="2"/>
  <c r="B61" i="3"/>
  <c r="E61" i="3"/>
  <c r="D61" i="3"/>
  <c r="C61" i="3"/>
  <c r="E63" i="3"/>
  <c r="D63" i="3"/>
  <c r="C63" i="3"/>
  <c r="B63" i="3"/>
  <c r="E62" i="3"/>
  <c r="D62" i="3"/>
  <c r="C62" i="3"/>
  <c r="B62" i="3"/>
  <c r="B61" i="4"/>
  <c r="B63" i="4"/>
  <c r="B62" i="4"/>
  <c r="E61" i="4"/>
  <c r="D61" i="4"/>
  <c r="C61" i="4"/>
  <c r="E63" i="4"/>
  <c r="D63" i="4"/>
  <c r="C63" i="4"/>
  <c r="E62" i="4"/>
  <c r="D62" i="4"/>
  <c r="C62" i="4"/>
  <c r="B62" i="1"/>
  <c r="E61" i="1"/>
  <c r="D61" i="1"/>
  <c r="C61" i="1"/>
  <c r="B61" i="1"/>
  <c r="E63" i="1"/>
  <c r="D63" i="1"/>
  <c r="C63" i="1"/>
  <c r="B63" i="1"/>
  <c r="E62" i="1"/>
  <c r="D62" i="1"/>
  <c r="C62" i="1"/>
</calcChain>
</file>

<file path=xl/sharedStrings.xml><?xml version="1.0" encoding="utf-8"?>
<sst xmlns="http://schemas.openxmlformats.org/spreadsheetml/2006/main" count="360" uniqueCount="27">
  <si>
    <t>MIN</t>
  </si>
  <si>
    <t>MAX</t>
  </si>
  <si>
    <t>AVERAGE</t>
  </si>
  <si>
    <t>ECE Equal-interval bins (15 bins)</t>
  </si>
  <si>
    <t>ECE Equal-interval bins (50 bins)</t>
  </si>
  <si>
    <t>ECE Equal-weight bins (15 bins)</t>
  </si>
  <si>
    <t>ECE Equal-weight bins (50 bins)</t>
  </si>
  <si>
    <t>MCE Equal-interval bins (15 bins)</t>
  </si>
  <si>
    <t>MCE Equal-interval bins (50 bins)</t>
  </si>
  <si>
    <t>MCE Equal-weight bins (15 bins)</t>
  </si>
  <si>
    <t>MCE Equal-weight bins (50 bins)</t>
  </si>
  <si>
    <t>Brier</t>
  </si>
  <si>
    <t>AVG</t>
  </si>
  <si>
    <t>VALIDATION DATA</t>
  </si>
  <si>
    <t>TEST DATA</t>
  </si>
  <si>
    <t>ece_15</t>
  </si>
  <si>
    <t>ece_15_inter</t>
  </si>
  <si>
    <t>mce_15</t>
  </si>
  <si>
    <t>mce_15_inter</t>
  </si>
  <si>
    <t>brier</t>
  </si>
  <si>
    <t>Uncalibrated</t>
  </si>
  <si>
    <t>PLATT</t>
  </si>
  <si>
    <t>TEMPERATURE</t>
  </si>
  <si>
    <t>min</t>
  </si>
  <si>
    <t>max</t>
  </si>
  <si>
    <t xml:space="preserve"> Test data </t>
  </si>
  <si>
    <t>VALIDATION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</si>
</sst>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mbria"/>
      <family val="1"/>
    </font>
    <font>
      <b/>
      <sz val="12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rgb="FFFF0000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2">
    <xf numFmtId="0" fontId="0" fillId="0" borderId="0"/>
    <xf numFmtId="9" fontId="1" fillId="0" borderId="0" applyFont="0" applyFill="0" applyBorder="0" applyProtection="0"/>
    <xf numFmtId="9" fontId="1" fillId="0" borderId="0" applyFont="0" applyFill="0" applyBorder="0" applyAlignment="0" applyProtection="0"/>
    <xf numFmtId="0" fontId="9" fillId="0" borderId="0"/>
    <xf numFmtId="0" fontId="16" fillId="0" borderId="0"/>
    <xf numFmtId="0" fontId="17" fillId="0" borderId="0"/>
    <xf numFmtId="0" fontId="14" fillId="9" borderId="0"/>
    <xf numFmtId="0" fontId="12" fillId="7" borderId="0"/>
    <xf numFmtId="0" fontId="19" fillId="10" borderId="0"/>
    <xf numFmtId="0" fontId="20" fillId="10" borderId="3"/>
    <xf numFmtId="0" fontId="10" fillId="0" borderId="0"/>
    <xf numFmtId="0" fontId="11" fillId="4" borderId="0"/>
    <xf numFmtId="0" fontId="11" fillId="5" borderId="0"/>
    <xf numFmtId="0" fontId="10" fillId="6" borderId="0"/>
    <xf numFmtId="0" fontId="11" fillId="8" borderId="0"/>
    <xf numFmtId="0" fontId="13" fillId="0" borderId="0"/>
    <xf numFmtId="0" fontId="15" fillId="0" borderId="0"/>
    <xf numFmtId="0" fontId="18" fillId="0" borderId="0"/>
    <xf numFmtId="0" fontId="21" fillId="0" borderId="0"/>
    <xf numFmtId="0" fontId="9" fillId="0" borderId="0"/>
    <xf numFmtId="0" fontId="9" fillId="0" borderId="0"/>
    <xf numFmtId="0" fontId="12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3" borderId="0" xfId="0" applyFill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0" fontId="5" fillId="0" borderId="0" xfId="0" applyFont="1"/>
    <xf numFmtId="0" fontId="2" fillId="0" borderId="0" xfId="0" applyFont="1"/>
    <xf numFmtId="9" fontId="6" fillId="0" borderId="0" xfId="1" applyFont="1"/>
    <xf numFmtId="9" fontId="0" fillId="0" borderId="0" xfId="0" applyNumberFormat="1"/>
    <xf numFmtId="9" fontId="2" fillId="0" borderId="0" xfId="1" applyFont="1"/>
    <xf numFmtId="0" fontId="6" fillId="0" borderId="0" xfId="0" applyFont="1"/>
    <xf numFmtId="0" fontId="3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9" fillId="0" borderId="0" xfId="3"/>
    <xf numFmtId="168" fontId="8" fillId="0" borderId="0" xfId="0" applyNumberFormat="1" applyFont="1"/>
    <xf numFmtId="9" fontId="3" fillId="0" borderId="0" xfId="2" applyFont="1"/>
  </cellXfs>
  <cellStyles count="22">
    <cellStyle name="Accent" xfId="10" xr:uid="{705C392C-BB7E-4D1B-89EF-0654C34E68B1}"/>
    <cellStyle name="Accent 1" xfId="11" xr:uid="{9EE6F92B-6AB6-46D6-88FC-C6797EB33B3A}"/>
    <cellStyle name="Accent 2" xfId="12" xr:uid="{6225D7BA-0403-4668-BF71-BB9E839491FD}"/>
    <cellStyle name="Accent 3" xfId="13" xr:uid="{4B86F07E-E613-43C7-BE17-C8E2F03E7094}"/>
    <cellStyle name="Bad 2" xfId="7" xr:uid="{085BEF9D-5E9B-41B3-A670-B6AB913C4135}"/>
    <cellStyle name="Error" xfId="14" xr:uid="{F0D5E034-CD59-4B20-B1D9-F7FF362FC371}"/>
    <cellStyle name="Footnote" xfId="15" xr:uid="{502D68AF-3AB7-4249-86C5-68EB5122A379}"/>
    <cellStyle name="Good 2" xfId="6" xr:uid="{BD318DC6-F4D3-4ECB-8FB9-A0387814DD86}"/>
    <cellStyle name="Heading" xfId="16" xr:uid="{A3D959F9-47E2-4112-952D-E8C39827D2EE}"/>
    <cellStyle name="Heading 1 2" xfId="4" xr:uid="{11E023F7-8DD3-4DFB-9590-C848BA4EC2ED}"/>
    <cellStyle name="Heading 2 2" xfId="5" xr:uid="{C23F8A3D-64D8-49FA-86F1-75A62298529D}"/>
    <cellStyle name="Hyperlink" xfId="17" xr:uid="{5D18EE4B-AAFD-411E-AC2F-434967345B33}"/>
    <cellStyle name="Neutral 2" xfId="8" xr:uid="{0DBAB9BB-121C-4BF3-92BA-11CA00180692}"/>
    <cellStyle name="Normal" xfId="0" builtinId="0"/>
    <cellStyle name="Normal 2" xfId="3" xr:uid="{4DC27B27-7EDA-4FF4-B7A8-B87EB5F3B256}"/>
    <cellStyle name="Note 2" xfId="9" xr:uid="{31B1700F-6904-40C0-9946-80562781D288}"/>
    <cellStyle name="Percent" xfId="2" builtinId="5"/>
    <cellStyle name="Percent 2" xfId="1" xr:uid="{F04E32CB-7D67-4ED5-851C-DA3544F41922}"/>
    <cellStyle name="Result" xfId="18" xr:uid="{4C4959A5-31D2-4921-BB73-93B7E7D8B857}"/>
    <cellStyle name="Status" xfId="19" xr:uid="{26A6941A-9489-4A69-9962-252534E27D8C}"/>
    <cellStyle name="Text" xfId="20" xr:uid="{D9EC5748-E9C5-4257-B71A-468E184BF18C}"/>
    <cellStyle name="Warning" xfId="21" xr:uid="{637935CB-E90C-4064-98EE-FA932D13F6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hulj\Downloads\calibration_scores_aggregated.ods" TargetMode="External"/><Relationship Id="rId1" Type="http://schemas.openxmlformats.org/officeDocument/2006/relationships/externalLinkPath" Target="/Users/xhulj/Downloads/calibration_scores_aggregated.od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hulj\Downloads\calibration_scores_aggregated_qt.ods" TargetMode="External"/><Relationship Id="rId1" Type="http://schemas.openxmlformats.org/officeDocument/2006/relationships/externalLinkPath" Target="/Users/xhulj/Downloads/calibration_scores_aggregated_qt.od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hulj\Downloads\Calibrated_Predictions_Metrics_evaluation_op.ods" TargetMode="External"/><Relationship Id="rId1" Type="http://schemas.openxmlformats.org/officeDocument/2006/relationships/externalLinkPath" Target="/Users/xhulj/Downloads/Calibrated_Predictions_Metrics_evaluation_op.od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hulj\Downloads\Calibrated_Predictions_Metrics_evaluation_qt.ods" TargetMode="External"/><Relationship Id="rId1" Type="http://schemas.openxmlformats.org/officeDocument/2006/relationships/externalLinkPath" Target="/Users/xhulj/Downloads/Calibrated_Predictions_Metrics_evaluation_qt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ibration_scores_aggregated"/>
    </sheetNames>
    <sheetDataSet>
      <sheetData sheetId="0">
        <row r="2">
          <cell r="J2">
            <v>0.12944611436571099</v>
          </cell>
        </row>
        <row r="3">
          <cell r="J3">
            <v>0.122270628476499</v>
          </cell>
        </row>
        <row r="4">
          <cell r="J4">
            <v>0.157866236560878</v>
          </cell>
        </row>
        <row r="5">
          <cell r="J5">
            <v>0.121452193821871</v>
          </cell>
        </row>
        <row r="6">
          <cell r="J6">
            <v>0.123873050101783</v>
          </cell>
        </row>
        <row r="7">
          <cell r="J7">
            <v>0.116699619932911</v>
          </cell>
        </row>
        <row r="8">
          <cell r="J8">
            <v>0.116052460464174</v>
          </cell>
        </row>
        <row r="9">
          <cell r="J9">
            <v>0.139652693992282</v>
          </cell>
        </row>
        <row r="10">
          <cell r="J10">
            <v>0.111351628006975</v>
          </cell>
        </row>
        <row r="11">
          <cell r="J11">
            <v>0.15116329514472701</v>
          </cell>
        </row>
        <row r="12">
          <cell r="J12">
            <v>0.121697874173639</v>
          </cell>
        </row>
        <row r="13">
          <cell r="J13">
            <v>0.120875675249606</v>
          </cell>
        </row>
        <row r="14">
          <cell r="J14">
            <v>0.11923641034992399</v>
          </cell>
        </row>
        <row r="15">
          <cell r="J15">
            <v>0.108096782626681</v>
          </cell>
        </row>
        <row r="16">
          <cell r="J16">
            <v>0.12989559046334301</v>
          </cell>
        </row>
        <row r="17">
          <cell r="J17">
            <v>0.112754434253344</v>
          </cell>
        </row>
        <row r="18">
          <cell r="J18">
            <v>0.106427216803701</v>
          </cell>
        </row>
        <row r="19">
          <cell r="J19">
            <v>0.11980008584256401</v>
          </cell>
        </row>
        <row r="20">
          <cell r="J20">
            <v>0.113122922692862</v>
          </cell>
        </row>
        <row r="21">
          <cell r="J21">
            <v>0.11862735974185699</v>
          </cell>
        </row>
        <row r="22">
          <cell r="J22">
            <v>0.128227439443695</v>
          </cell>
        </row>
        <row r="23">
          <cell r="J23">
            <v>0.124758000249666</v>
          </cell>
        </row>
        <row r="24">
          <cell r="J24">
            <v>0.12766734411087699</v>
          </cell>
        </row>
        <row r="25">
          <cell r="J25">
            <v>0.105591889794455</v>
          </cell>
        </row>
        <row r="26">
          <cell r="J26">
            <v>0.119733892106064</v>
          </cell>
        </row>
        <row r="27">
          <cell r="J27">
            <v>0.142483920567785</v>
          </cell>
        </row>
        <row r="28">
          <cell r="J28">
            <v>0.115379644347727</v>
          </cell>
        </row>
        <row r="29">
          <cell r="J29">
            <v>0.1218714740691</v>
          </cell>
        </row>
        <row r="30">
          <cell r="J30">
            <v>0.12926346520367901</v>
          </cell>
        </row>
        <row r="31">
          <cell r="J31">
            <v>0.11973757524315599</v>
          </cell>
        </row>
        <row r="32">
          <cell r="J32">
            <v>0.13682336227745701</v>
          </cell>
        </row>
        <row r="33">
          <cell r="J33">
            <v>0.12683325649049401</v>
          </cell>
        </row>
        <row r="34">
          <cell r="J34">
            <v>0.12508068561454699</v>
          </cell>
        </row>
        <row r="35">
          <cell r="J35">
            <v>0.118687470655423</v>
          </cell>
        </row>
        <row r="36">
          <cell r="J36">
            <v>0.122561118576864</v>
          </cell>
        </row>
        <row r="37">
          <cell r="J37">
            <v>0.117333648777949</v>
          </cell>
        </row>
        <row r="38">
          <cell r="J38">
            <v>0.14466419672397299</v>
          </cell>
        </row>
        <row r="39">
          <cell r="J39">
            <v>0.15922528592032201</v>
          </cell>
        </row>
        <row r="40">
          <cell r="J40">
            <v>0.119290404923617</v>
          </cell>
        </row>
        <row r="41">
          <cell r="J41">
            <v>0.117968330206661</v>
          </cell>
        </row>
        <row r="42">
          <cell r="J42">
            <v>0.10314855429479999</v>
          </cell>
        </row>
        <row r="43">
          <cell r="J43">
            <v>0.112989414569408</v>
          </cell>
        </row>
        <row r="44">
          <cell r="J44">
            <v>0.123133535640099</v>
          </cell>
        </row>
        <row r="45">
          <cell r="J45">
            <v>0.120331138683614</v>
          </cell>
        </row>
        <row r="46">
          <cell r="J46">
            <v>0.11768741085211901</v>
          </cell>
        </row>
        <row r="47">
          <cell r="J47">
            <v>0.12143318722620799</v>
          </cell>
        </row>
        <row r="48">
          <cell r="J48">
            <v>0.13667687365042799</v>
          </cell>
        </row>
        <row r="49">
          <cell r="J49">
            <v>0.123080061174245</v>
          </cell>
        </row>
        <row r="50">
          <cell r="J50">
            <v>0.13662156845322401</v>
          </cell>
        </row>
        <row r="51">
          <cell r="J51">
            <v>0.14651046843040899</v>
          </cell>
        </row>
        <row r="52">
          <cell r="J52">
            <v>0.122760666111527</v>
          </cell>
        </row>
        <row r="53">
          <cell r="J53">
            <v>0.123572554791145</v>
          </cell>
        </row>
        <row r="54">
          <cell r="J54">
            <v>0.133451021211132</v>
          </cell>
        </row>
        <row r="55">
          <cell r="J55">
            <v>0.12574552974654299</v>
          </cell>
        </row>
        <row r="56">
          <cell r="J56">
            <v>0.151191823637778</v>
          </cell>
        </row>
        <row r="57">
          <cell r="J57">
            <v>0.11157060671768999</v>
          </cell>
        </row>
        <row r="58">
          <cell r="J58">
            <v>0.110688593504294</v>
          </cell>
        </row>
        <row r="59">
          <cell r="J59">
            <v>0.13071964253122401</v>
          </cell>
        </row>
        <row r="60">
          <cell r="J60">
            <v>0.136787437068396</v>
          </cell>
        </row>
        <row r="61">
          <cell r="J61">
            <v>0.10704261268404799</v>
          </cell>
        </row>
        <row r="62">
          <cell r="J62">
            <v>0.104080462284449</v>
          </cell>
        </row>
        <row r="63">
          <cell r="J63">
            <v>0.10973260418464501</v>
          </cell>
        </row>
        <row r="64">
          <cell r="J64">
            <v>0.11649816858435801</v>
          </cell>
        </row>
        <row r="65">
          <cell r="J65">
            <v>0.13602585430147601</v>
          </cell>
        </row>
        <row r="66">
          <cell r="J66">
            <v>0.114483717505956</v>
          </cell>
        </row>
        <row r="67">
          <cell r="J67">
            <v>0.128514169189444</v>
          </cell>
        </row>
        <row r="68">
          <cell r="J68">
            <v>0.108182326173849</v>
          </cell>
        </row>
        <row r="69">
          <cell r="J69">
            <v>0.13101606199677299</v>
          </cell>
        </row>
        <row r="70">
          <cell r="J70">
            <v>0.113782800211349</v>
          </cell>
        </row>
        <row r="71">
          <cell r="J71">
            <v>0.120915442046178</v>
          </cell>
        </row>
        <row r="72">
          <cell r="J72">
            <v>0.10468281704195501</v>
          </cell>
        </row>
        <row r="73">
          <cell r="J73">
            <v>0.11629175985326599</v>
          </cell>
        </row>
        <row r="74">
          <cell r="J74">
            <v>0.12034315791698701</v>
          </cell>
        </row>
        <row r="75">
          <cell r="J75">
            <v>0.12595095291302699</v>
          </cell>
        </row>
        <row r="76">
          <cell r="J76">
            <v>0.117921206062822</v>
          </cell>
        </row>
        <row r="77">
          <cell r="J77">
            <v>0.13311070839886599</v>
          </cell>
        </row>
        <row r="78">
          <cell r="J78">
            <v>0.130026707305441</v>
          </cell>
        </row>
        <row r="79">
          <cell r="J79">
            <v>0.136897739531609</v>
          </cell>
        </row>
        <row r="80">
          <cell r="J80">
            <v>0.122924679068003</v>
          </cell>
        </row>
        <row r="81">
          <cell r="J81">
            <v>0.126416002870612</v>
          </cell>
        </row>
        <row r="82">
          <cell r="J82">
            <v>0.11418782941592</v>
          </cell>
        </row>
        <row r="83">
          <cell r="J83">
            <v>0.11793153369271001</v>
          </cell>
        </row>
        <row r="84">
          <cell r="J84">
            <v>0.10323238798135401</v>
          </cell>
        </row>
        <row r="85">
          <cell r="J85">
            <v>0.12744837049306801</v>
          </cell>
        </row>
        <row r="86">
          <cell r="J86">
            <v>0.12871930968022999</v>
          </cell>
        </row>
        <row r="87">
          <cell r="J87">
            <v>0.113967528373785</v>
          </cell>
        </row>
        <row r="88">
          <cell r="J88">
            <v>0.11675629623950599</v>
          </cell>
        </row>
        <row r="89">
          <cell r="J89">
            <v>0.14891986929071099</v>
          </cell>
        </row>
        <row r="90">
          <cell r="J90">
            <v>0.11950151858292</v>
          </cell>
        </row>
        <row r="91">
          <cell r="J91">
            <v>0.116475250860888</v>
          </cell>
        </row>
        <row r="92">
          <cell r="J92">
            <v>0.117607621944021</v>
          </cell>
        </row>
        <row r="93">
          <cell r="J93">
            <v>0.12665712399439399</v>
          </cell>
        </row>
        <row r="94">
          <cell r="J94">
            <v>0.12523601871151499</v>
          </cell>
        </row>
        <row r="95">
          <cell r="J95">
            <v>0.115012974606179</v>
          </cell>
        </row>
        <row r="96">
          <cell r="J96">
            <v>0.138444522373882</v>
          </cell>
        </row>
        <row r="97">
          <cell r="J97">
            <v>0.12179624023570999</v>
          </cell>
        </row>
        <row r="98">
          <cell r="J98">
            <v>0.13989567197437</v>
          </cell>
        </row>
        <row r="99">
          <cell r="J99">
            <v>0.130622446069867</v>
          </cell>
        </row>
        <row r="100">
          <cell r="J100">
            <v>0.126790128997818</v>
          </cell>
        </row>
        <row r="101">
          <cell r="J101">
            <v>0.125268067546038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ibration_scores_aggregated_q"/>
    </sheetNames>
    <sheetDataSet>
      <sheetData sheetId="0">
        <row r="2">
          <cell r="J2">
            <v>6.9854583558276603E-2</v>
          </cell>
        </row>
        <row r="3">
          <cell r="J3">
            <v>6.7543511584219396E-2</v>
          </cell>
        </row>
        <row r="4">
          <cell r="J4">
            <v>6.8718829148968597E-2</v>
          </cell>
        </row>
        <row r="5">
          <cell r="J5">
            <v>8.0169717529792406E-2</v>
          </cell>
        </row>
        <row r="6">
          <cell r="J6">
            <v>7.2945135932078006E-2</v>
          </cell>
        </row>
        <row r="7">
          <cell r="J7">
            <v>7.4235738541003599E-2</v>
          </cell>
        </row>
        <row r="8">
          <cell r="J8">
            <v>8.0676516517618493E-2</v>
          </cell>
        </row>
        <row r="9">
          <cell r="J9">
            <v>8.5665552447708196E-2</v>
          </cell>
        </row>
        <row r="10">
          <cell r="J10">
            <v>7.7913371341769899E-2</v>
          </cell>
        </row>
        <row r="11">
          <cell r="J11">
            <v>7.0579362975388096E-2</v>
          </cell>
        </row>
        <row r="12">
          <cell r="J12">
            <v>7.4687220332104107E-2</v>
          </cell>
        </row>
        <row r="13">
          <cell r="J13">
            <v>7.0211271265505595E-2</v>
          </cell>
        </row>
        <row r="14">
          <cell r="J14">
            <v>8.1538415386870497E-2</v>
          </cell>
        </row>
        <row r="15">
          <cell r="J15">
            <v>8.8583493081265799E-2</v>
          </cell>
        </row>
        <row r="16">
          <cell r="J16">
            <v>8.6941879713921602E-2</v>
          </cell>
        </row>
        <row r="17">
          <cell r="J17">
            <v>6.4630164218667199E-2</v>
          </cell>
        </row>
        <row r="18">
          <cell r="J18">
            <v>7.8629488929790894E-2</v>
          </cell>
        </row>
        <row r="19">
          <cell r="J19">
            <v>9.2378743688425996E-2</v>
          </cell>
        </row>
        <row r="20">
          <cell r="J20">
            <v>7.9243819001114005E-2</v>
          </cell>
        </row>
        <row r="21">
          <cell r="J21">
            <v>8.6239265280031605E-2</v>
          </cell>
        </row>
        <row r="22">
          <cell r="J22">
            <v>6.9207063181249098E-2</v>
          </cell>
        </row>
        <row r="23">
          <cell r="J23">
            <v>7.1947510108409898E-2</v>
          </cell>
        </row>
        <row r="24">
          <cell r="J24">
            <v>6.7128538508372596E-2</v>
          </cell>
        </row>
        <row r="25">
          <cell r="J25">
            <v>6.2306156621757501E-2</v>
          </cell>
        </row>
        <row r="26">
          <cell r="J26">
            <v>7.7704694169682495E-2</v>
          </cell>
        </row>
        <row r="27">
          <cell r="J27">
            <v>0.105459877451683</v>
          </cell>
        </row>
        <row r="28">
          <cell r="J28">
            <v>7.5717181709502507E-2</v>
          </cell>
        </row>
        <row r="29">
          <cell r="J29">
            <v>7.8486554071649201E-2</v>
          </cell>
        </row>
        <row r="30">
          <cell r="J30">
            <v>8.45729184076979E-2</v>
          </cell>
        </row>
        <row r="31">
          <cell r="J31">
            <v>7.9137815341238593E-2</v>
          </cell>
        </row>
        <row r="32">
          <cell r="J32">
            <v>8.1253538870559E-2</v>
          </cell>
        </row>
        <row r="33">
          <cell r="J33">
            <v>8.0773494833595499E-2</v>
          </cell>
        </row>
        <row r="34">
          <cell r="J34">
            <v>6.6372169013478297E-2</v>
          </cell>
        </row>
        <row r="35">
          <cell r="J35">
            <v>8.0414252059235705E-2</v>
          </cell>
        </row>
        <row r="36">
          <cell r="J36">
            <v>7.9554048100015595E-2</v>
          </cell>
        </row>
        <row r="37">
          <cell r="J37">
            <v>7.0255117305693393E-2</v>
          </cell>
        </row>
        <row r="38">
          <cell r="J38">
            <v>6.6642161388503596E-2</v>
          </cell>
        </row>
        <row r="39">
          <cell r="J39">
            <v>6.7539538053350695E-2</v>
          </cell>
        </row>
        <row r="40">
          <cell r="J40">
            <v>6.2084705257253799E-2</v>
          </cell>
        </row>
        <row r="41">
          <cell r="J41">
            <v>6.5609180545464399E-2</v>
          </cell>
        </row>
        <row r="42">
          <cell r="J42">
            <v>7.5801146927877899E-2</v>
          </cell>
        </row>
        <row r="43">
          <cell r="J43">
            <v>8.4538016858743598E-2</v>
          </cell>
        </row>
        <row r="44">
          <cell r="J44">
            <v>7.9995713400033697E-2</v>
          </cell>
        </row>
        <row r="45">
          <cell r="J45">
            <v>6.5782284746889602E-2</v>
          </cell>
        </row>
        <row r="46">
          <cell r="J46">
            <v>9.3018949038967999E-2</v>
          </cell>
        </row>
        <row r="47">
          <cell r="J47">
            <v>7.5893372534652004E-2</v>
          </cell>
        </row>
        <row r="48">
          <cell r="J48">
            <v>6.6140345783563703E-2</v>
          </cell>
        </row>
        <row r="49">
          <cell r="J49">
            <v>8.7839917906897394E-2</v>
          </cell>
        </row>
        <row r="50">
          <cell r="J50">
            <v>7.2671542841232797E-2</v>
          </cell>
        </row>
        <row r="51">
          <cell r="J51">
            <v>6.3801419918429997E-2</v>
          </cell>
        </row>
        <row r="52">
          <cell r="J52">
            <v>7.2239560727835495E-2</v>
          </cell>
        </row>
        <row r="53">
          <cell r="J53">
            <v>7.5593296210313202E-2</v>
          </cell>
        </row>
        <row r="54">
          <cell r="J54">
            <v>6.3961964712786104E-2</v>
          </cell>
        </row>
        <row r="55">
          <cell r="J55">
            <v>6.4491601525873701E-2</v>
          </cell>
        </row>
        <row r="56">
          <cell r="J56">
            <v>8.3674837380882799E-2</v>
          </cell>
        </row>
        <row r="57">
          <cell r="J57">
            <v>7.8005366938923598E-2</v>
          </cell>
        </row>
        <row r="58">
          <cell r="J58">
            <v>7.3002800674158694E-2</v>
          </cell>
        </row>
        <row r="59">
          <cell r="J59">
            <v>7.4979458751469205E-2</v>
          </cell>
        </row>
        <row r="60">
          <cell r="J60">
            <v>8.5871049882149705E-2</v>
          </cell>
        </row>
        <row r="61">
          <cell r="J61">
            <v>7.0245255597280495E-2</v>
          </cell>
        </row>
        <row r="62">
          <cell r="J62">
            <v>8.1574423590074399E-2</v>
          </cell>
        </row>
        <row r="63">
          <cell r="J63">
            <v>8.0566126033927904E-2</v>
          </cell>
        </row>
        <row r="64">
          <cell r="J64">
            <v>6.4845361727233097E-2</v>
          </cell>
        </row>
        <row r="65">
          <cell r="J65">
            <v>7.1758573365814704E-2</v>
          </cell>
        </row>
        <row r="66">
          <cell r="J66">
            <v>9.0460007905572001E-2</v>
          </cell>
        </row>
        <row r="67">
          <cell r="J67">
            <v>7.1027492785139104E-2</v>
          </cell>
        </row>
        <row r="68">
          <cell r="J68">
            <v>8.6905405854047102E-2</v>
          </cell>
        </row>
        <row r="69">
          <cell r="J69">
            <v>6.8073931179902999E-2</v>
          </cell>
        </row>
        <row r="70">
          <cell r="J70">
            <v>8.1297254778625302E-2</v>
          </cell>
        </row>
        <row r="71">
          <cell r="J71">
            <v>7.4760270032012494E-2</v>
          </cell>
        </row>
        <row r="72">
          <cell r="J72">
            <v>8.5760841839068402E-2</v>
          </cell>
        </row>
        <row r="73">
          <cell r="J73">
            <v>7.1649817525561404E-2</v>
          </cell>
        </row>
        <row r="74">
          <cell r="J74">
            <v>9.0060571202167997E-2</v>
          </cell>
        </row>
        <row r="75">
          <cell r="J75">
            <v>7.8480500068994694E-2</v>
          </cell>
        </row>
        <row r="76">
          <cell r="J76">
            <v>7.6047865767632797E-2</v>
          </cell>
        </row>
        <row r="77">
          <cell r="J77">
            <v>8.4222195115302503E-2</v>
          </cell>
        </row>
        <row r="78">
          <cell r="J78">
            <v>7.1101211953414997E-2</v>
          </cell>
        </row>
        <row r="79">
          <cell r="J79">
            <v>7.2921238675630204E-2</v>
          </cell>
        </row>
        <row r="80">
          <cell r="J80">
            <v>7.9897768542679201E-2</v>
          </cell>
        </row>
        <row r="81">
          <cell r="J81">
            <v>5.9859230584081498E-2</v>
          </cell>
        </row>
        <row r="82">
          <cell r="J82">
            <v>6.9594849995677305E-2</v>
          </cell>
        </row>
        <row r="83">
          <cell r="J83">
            <v>9.0035968700085206E-2</v>
          </cell>
        </row>
        <row r="84">
          <cell r="J84">
            <v>6.6621663451426893E-2</v>
          </cell>
        </row>
        <row r="85">
          <cell r="J85">
            <v>7.1969818185539797E-2</v>
          </cell>
        </row>
        <row r="86">
          <cell r="J86">
            <v>7.8633166022493206E-2</v>
          </cell>
        </row>
        <row r="87">
          <cell r="J87">
            <v>6.6333936887848804E-2</v>
          </cell>
        </row>
        <row r="88">
          <cell r="J88">
            <v>8.4113411884333494E-2</v>
          </cell>
        </row>
        <row r="89">
          <cell r="J89">
            <v>7.6874545895378593E-2</v>
          </cell>
        </row>
        <row r="90">
          <cell r="J90">
            <v>8.0613513455883606E-2</v>
          </cell>
        </row>
        <row r="91">
          <cell r="J91">
            <v>7.3782180920235599E-2</v>
          </cell>
        </row>
        <row r="92">
          <cell r="J92">
            <v>7.5005509771904802E-2</v>
          </cell>
        </row>
        <row r="93">
          <cell r="J93">
            <v>9.0375462022341105E-2</v>
          </cell>
        </row>
        <row r="94">
          <cell r="J94">
            <v>7.9716233057327196E-2</v>
          </cell>
        </row>
        <row r="95">
          <cell r="J95">
            <v>7.1585687392309597E-2</v>
          </cell>
        </row>
        <row r="96">
          <cell r="J96">
            <v>7.0692921352913204E-2</v>
          </cell>
        </row>
        <row r="97">
          <cell r="J97">
            <v>6.6452507139315206E-2</v>
          </cell>
        </row>
        <row r="98">
          <cell r="J98">
            <v>8.1101530477826006E-2</v>
          </cell>
        </row>
        <row r="99">
          <cell r="J99">
            <v>0.113854426007767</v>
          </cell>
        </row>
        <row r="100">
          <cell r="J100">
            <v>7.8250113365927507E-2</v>
          </cell>
        </row>
        <row r="101">
          <cell r="J101">
            <v>7.7453060259916606E-2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ibrated_Predictions_Metrics_"/>
    </sheetNames>
    <sheetDataSet>
      <sheetData sheetId="0">
        <row r="2">
          <cell r="DO2">
            <v>0.10090207749163101</v>
          </cell>
          <cell r="DQ2">
            <v>0.113188833641091</v>
          </cell>
        </row>
        <row r="3">
          <cell r="DO3">
            <v>0.10330357397334999</v>
          </cell>
          <cell r="DQ3">
            <v>0.10642458476050699</v>
          </cell>
        </row>
        <row r="4">
          <cell r="DO4">
            <v>0.103681075509534</v>
          </cell>
          <cell r="DQ4">
            <v>0.13556941766977401</v>
          </cell>
        </row>
        <row r="5">
          <cell r="DO5">
            <v>9.6030025262374794E-2</v>
          </cell>
          <cell r="DQ5">
            <v>0.102141106285146</v>
          </cell>
        </row>
        <row r="6">
          <cell r="DO6">
            <v>9.3274342390239601E-2</v>
          </cell>
          <cell r="DQ6">
            <v>0.106906471227905</v>
          </cell>
        </row>
        <row r="7">
          <cell r="DO7">
            <v>9.5394480692765807E-2</v>
          </cell>
          <cell r="DQ7">
            <v>9.9780486033500204E-2</v>
          </cell>
        </row>
        <row r="8">
          <cell r="DO8">
            <v>9.9820805870326004E-2</v>
          </cell>
          <cell r="DQ8">
            <v>0.10108031113822399</v>
          </cell>
        </row>
        <row r="9">
          <cell r="DO9">
            <v>9.1692501914881E-2</v>
          </cell>
          <cell r="DQ9">
            <v>0.118162495179684</v>
          </cell>
        </row>
        <row r="10">
          <cell r="DO10">
            <v>9.6323970921331298E-2</v>
          </cell>
          <cell r="DQ10">
            <v>9.7790129547161805E-2</v>
          </cell>
        </row>
        <row r="11">
          <cell r="DO11">
            <v>8.5470537610418104E-2</v>
          </cell>
          <cell r="DQ11">
            <v>0.13098708099912201</v>
          </cell>
        </row>
        <row r="12">
          <cell r="DO12">
            <v>0.101010659893823</v>
          </cell>
          <cell r="DQ12">
            <v>0.102631630176178</v>
          </cell>
        </row>
        <row r="13">
          <cell r="DO13">
            <v>0.100715141929719</v>
          </cell>
          <cell r="DQ13">
            <v>0.10335025794010699</v>
          </cell>
        </row>
        <row r="14">
          <cell r="DO14">
            <v>0.101147728695023</v>
          </cell>
          <cell r="DQ14">
            <v>0.101794376948705</v>
          </cell>
        </row>
        <row r="15">
          <cell r="DO15">
            <v>8.8535173423169203E-2</v>
          </cell>
          <cell r="DQ15">
            <v>9.3300719956371903E-2</v>
          </cell>
        </row>
        <row r="16">
          <cell r="DO16">
            <v>0.103486324465421</v>
          </cell>
          <cell r="DQ16">
            <v>0.111603356812632</v>
          </cell>
        </row>
        <row r="17">
          <cell r="DO17">
            <v>8.7983250049492895E-2</v>
          </cell>
          <cell r="DQ17">
            <v>9.8403797083063793E-2</v>
          </cell>
        </row>
        <row r="18">
          <cell r="DO18">
            <v>8.7547028997735296E-2</v>
          </cell>
          <cell r="DQ18">
            <v>9.2577076897784799E-2</v>
          </cell>
        </row>
        <row r="19">
          <cell r="DO19">
            <v>9.9357780513889701E-2</v>
          </cell>
          <cell r="DQ19">
            <v>0.10032056302598399</v>
          </cell>
        </row>
        <row r="20">
          <cell r="DO20">
            <v>9.63163994555499E-2</v>
          </cell>
          <cell r="DQ20">
            <v>9.6466020998944801E-2</v>
          </cell>
        </row>
        <row r="21">
          <cell r="DO21">
            <v>0.10005879768331701</v>
          </cell>
          <cell r="DQ21">
            <v>0.100470775870007</v>
          </cell>
        </row>
        <row r="22">
          <cell r="DO22">
            <v>0.104763737130185</v>
          </cell>
          <cell r="DQ22">
            <v>0.109389946667178</v>
          </cell>
        </row>
        <row r="23">
          <cell r="DO23">
            <v>8.7083805827658706E-2</v>
          </cell>
          <cell r="DQ23">
            <v>0.112377999575081</v>
          </cell>
        </row>
        <row r="24">
          <cell r="DO24">
            <v>9.7150265807686403E-2</v>
          </cell>
          <cell r="DQ24">
            <v>0.108690844059371</v>
          </cell>
        </row>
        <row r="25">
          <cell r="DO25">
            <v>8.8152406667667493E-2</v>
          </cell>
          <cell r="DQ25">
            <v>9.50222248628253E-2</v>
          </cell>
        </row>
        <row r="26">
          <cell r="DO26">
            <v>0.100944231653748</v>
          </cell>
          <cell r="DQ26">
            <v>0.104221686176187</v>
          </cell>
        </row>
        <row r="27">
          <cell r="DO27">
            <v>0.105902082414284</v>
          </cell>
          <cell r="DQ27">
            <v>0.122997835210351</v>
          </cell>
        </row>
        <row r="28">
          <cell r="DO28">
            <v>9.6820147328369202E-2</v>
          </cell>
          <cell r="DQ28">
            <v>9.7589313574357101E-2</v>
          </cell>
        </row>
        <row r="29">
          <cell r="DO29">
            <v>9.9713773201805106E-2</v>
          </cell>
          <cell r="DQ29">
            <v>0.105818723173205</v>
          </cell>
        </row>
        <row r="30">
          <cell r="DO30">
            <v>0.106662203784188</v>
          </cell>
          <cell r="DQ30">
            <v>0.107032459448034</v>
          </cell>
        </row>
        <row r="31">
          <cell r="DO31">
            <v>0.100721339753648</v>
          </cell>
          <cell r="DQ31">
            <v>0.102450686645881</v>
          </cell>
        </row>
        <row r="32">
          <cell r="DO32">
            <v>0.109226380839975</v>
          </cell>
          <cell r="DQ32">
            <v>0.11552138959387501</v>
          </cell>
        </row>
        <row r="33">
          <cell r="DO33">
            <v>9.6508370902881793E-2</v>
          </cell>
          <cell r="DQ33">
            <v>0.109050840668803</v>
          </cell>
        </row>
        <row r="34">
          <cell r="DO34">
            <v>9.7292436087213802E-2</v>
          </cell>
          <cell r="DQ34">
            <v>0.10274983732822</v>
          </cell>
        </row>
        <row r="35">
          <cell r="DO35">
            <v>9.04785226689475E-2</v>
          </cell>
          <cell r="DQ35">
            <v>0.102051776796048</v>
          </cell>
        </row>
        <row r="36">
          <cell r="DO36">
            <v>9.9855707271661306E-2</v>
          </cell>
          <cell r="DQ36">
            <v>0.103362309756905</v>
          </cell>
        </row>
        <row r="37">
          <cell r="DO37">
            <v>0.100593597336141</v>
          </cell>
          <cell r="DQ37">
            <v>0.10038641499527</v>
          </cell>
        </row>
        <row r="38">
          <cell r="DO38">
            <v>0.10320119792197099</v>
          </cell>
          <cell r="DQ38">
            <v>0.121260645961123</v>
          </cell>
        </row>
        <row r="39">
          <cell r="DO39">
            <v>8.7787011688100394E-2</v>
          </cell>
          <cell r="DQ39">
            <v>0.13003874496945</v>
          </cell>
        </row>
        <row r="40">
          <cell r="DO40">
            <v>0.101701382094395</v>
          </cell>
          <cell r="DQ40">
            <v>0.102079237692692</v>
          </cell>
        </row>
        <row r="41">
          <cell r="DO41">
            <v>9.8931340609117902E-2</v>
          </cell>
          <cell r="DQ41">
            <v>0.10392598045453599</v>
          </cell>
        </row>
        <row r="42">
          <cell r="DO42">
            <v>8.5476734979568397E-2</v>
          </cell>
          <cell r="DQ42">
            <v>8.8912541163708406E-2</v>
          </cell>
        </row>
        <row r="43">
          <cell r="DO43">
            <v>9.7267204258225506E-2</v>
          </cell>
          <cell r="DQ43">
            <v>9.7673912981966704E-2</v>
          </cell>
        </row>
        <row r="44">
          <cell r="DO44">
            <v>9.3305730360311506E-2</v>
          </cell>
          <cell r="DQ44">
            <v>0.10580580808305499</v>
          </cell>
        </row>
        <row r="45">
          <cell r="DO45">
            <v>0.104597043885462</v>
          </cell>
          <cell r="DQ45">
            <v>0.104873446490587</v>
          </cell>
        </row>
        <row r="46">
          <cell r="DO46">
            <v>9.5813253562075595E-2</v>
          </cell>
          <cell r="DQ46">
            <v>0.101839677337978</v>
          </cell>
        </row>
        <row r="47">
          <cell r="DO47">
            <v>9.5921593768719601E-2</v>
          </cell>
          <cell r="DQ47">
            <v>0.10252883647774599</v>
          </cell>
        </row>
        <row r="48">
          <cell r="DO48">
            <v>9.3104276121473303E-2</v>
          </cell>
          <cell r="DQ48">
            <v>0.119490235799114</v>
          </cell>
        </row>
        <row r="49">
          <cell r="DO49">
            <v>0.101155050907835</v>
          </cell>
          <cell r="DQ49">
            <v>0.10454510805252699</v>
          </cell>
        </row>
        <row r="50">
          <cell r="DO50">
            <v>9.4146376612949501E-2</v>
          </cell>
          <cell r="DQ50">
            <v>0.11661642827702499</v>
          </cell>
        </row>
        <row r="51">
          <cell r="DO51">
            <v>0.10358484351632</v>
          </cell>
          <cell r="DQ51">
            <v>0.12370625975909801</v>
          </cell>
        </row>
        <row r="52">
          <cell r="DO52">
            <v>9.78242359639067E-2</v>
          </cell>
          <cell r="DQ52">
            <v>0.104078637811211</v>
          </cell>
        </row>
        <row r="53">
          <cell r="DO53">
            <v>9.7852901358941896E-2</v>
          </cell>
          <cell r="DQ53">
            <v>0.106759967177149</v>
          </cell>
        </row>
        <row r="54">
          <cell r="DO54">
            <v>0.10169724749656001</v>
          </cell>
          <cell r="DQ54">
            <v>0.11387384056307701</v>
          </cell>
        </row>
        <row r="55">
          <cell r="DO55">
            <v>8.7899681511730096E-2</v>
          </cell>
          <cell r="DQ55">
            <v>0.11039130161791701</v>
          </cell>
        </row>
        <row r="56">
          <cell r="DO56">
            <v>9.8394533884284999E-2</v>
          </cell>
          <cell r="DQ56">
            <v>0.128789350679713</v>
          </cell>
        </row>
        <row r="57">
          <cell r="DO57">
            <v>9.0570098614675396E-2</v>
          </cell>
          <cell r="DQ57">
            <v>9.7853650286582203E-2</v>
          </cell>
        </row>
        <row r="58">
          <cell r="DO58">
            <v>8.51539206518723E-2</v>
          </cell>
          <cell r="DQ58">
            <v>9.6552061365981198E-2</v>
          </cell>
        </row>
        <row r="59">
          <cell r="DO59">
            <v>0.105706660664754</v>
          </cell>
          <cell r="DQ59">
            <v>0.108083896466001</v>
          </cell>
        </row>
        <row r="60">
          <cell r="DO60">
            <v>9.82110703628436E-2</v>
          </cell>
          <cell r="DQ60">
            <v>0.116230654936668</v>
          </cell>
        </row>
        <row r="61">
          <cell r="DO61">
            <v>9.0691265604632601E-2</v>
          </cell>
          <cell r="DQ61">
            <v>9.3765679650294004E-2</v>
          </cell>
        </row>
        <row r="62">
          <cell r="DO62">
            <v>8.6234782811405494E-2</v>
          </cell>
          <cell r="DQ62">
            <v>8.8519056091318604E-2</v>
          </cell>
        </row>
        <row r="63">
          <cell r="DO63">
            <v>8.8625494900548996E-2</v>
          </cell>
          <cell r="DQ63">
            <v>9.2094282539866498E-2</v>
          </cell>
        </row>
        <row r="64">
          <cell r="DO64">
            <v>9.5554468765558398E-2</v>
          </cell>
          <cell r="DQ64">
            <v>9.95282872927509E-2</v>
          </cell>
        </row>
        <row r="65">
          <cell r="DO65">
            <v>0.110481793767851</v>
          </cell>
          <cell r="DQ65">
            <v>0.112247608995324</v>
          </cell>
        </row>
        <row r="66">
          <cell r="DO66">
            <v>9.6725534129121299E-2</v>
          </cell>
          <cell r="DQ66">
            <v>0.101131323147938</v>
          </cell>
        </row>
        <row r="67">
          <cell r="DO67">
            <v>9.9410251786836198E-2</v>
          </cell>
          <cell r="DQ67">
            <v>0.110481213187908</v>
          </cell>
        </row>
        <row r="68">
          <cell r="DO68">
            <v>9.1254326945927694E-2</v>
          </cell>
          <cell r="DQ68">
            <v>9.2174307067024799E-2</v>
          </cell>
        </row>
        <row r="69">
          <cell r="DO69">
            <v>0.10001331936178</v>
          </cell>
          <cell r="DQ69">
            <v>0.114225071059465</v>
          </cell>
        </row>
        <row r="70">
          <cell r="DO70">
            <v>9.2808543652611597E-2</v>
          </cell>
          <cell r="DQ70">
            <v>0.100706480866865</v>
          </cell>
        </row>
        <row r="71">
          <cell r="DO71">
            <v>9.7768153525772103E-2</v>
          </cell>
          <cell r="DQ71">
            <v>0.10021935401979599</v>
          </cell>
        </row>
        <row r="72">
          <cell r="DO72">
            <v>8.6256748522837101E-2</v>
          </cell>
          <cell r="DQ72">
            <v>9.2932183932082899E-2</v>
          </cell>
        </row>
        <row r="73">
          <cell r="DO73">
            <v>9.9035708138005205E-2</v>
          </cell>
          <cell r="DQ73">
            <v>0.100168605523762</v>
          </cell>
        </row>
        <row r="74">
          <cell r="DO74">
            <v>8.87910123272313E-2</v>
          </cell>
          <cell r="DQ74">
            <v>0.105800376585149</v>
          </cell>
        </row>
        <row r="75">
          <cell r="DO75">
            <v>9.5599837557026293E-2</v>
          </cell>
          <cell r="DQ75">
            <v>0.108810495398655</v>
          </cell>
        </row>
        <row r="76">
          <cell r="DO76">
            <v>9.8136718702986001E-2</v>
          </cell>
          <cell r="DQ76">
            <v>0.101267877931335</v>
          </cell>
        </row>
        <row r="77">
          <cell r="DO77">
            <v>0.100953004877731</v>
          </cell>
          <cell r="DQ77">
            <v>0.11272633244345499</v>
          </cell>
        </row>
        <row r="78">
          <cell r="DO78">
            <v>9.3330483495249306E-2</v>
          </cell>
          <cell r="DQ78">
            <v>0.10896073527884</v>
          </cell>
        </row>
        <row r="79">
          <cell r="DO79">
            <v>0.109806746531667</v>
          </cell>
          <cell r="DQ79">
            <v>0.115829588857798</v>
          </cell>
        </row>
        <row r="80">
          <cell r="DO80">
            <v>9.5703251697422595E-2</v>
          </cell>
          <cell r="DQ80">
            <v>0.10621295514368501</v>
          </cell>
        </row>
        <row r="81">
          <cell r="DO81">
            <v>9.2936497134453594E-2</v>
          </cell>
          <cell r="DQ81">
            <v>0.106975307101131</v>
          </cell>
        </row>
        <row r="82">
          <cell r="DO82">
            <v>9.9730085462604798E-2</v>
          </cell>
          <cell r="DQ82">
            <v>0.100840110987529</v>
          </cell>
        </row>
        <row r="83">
          <cell r="DO83">
            <v>9.1728101694523001E-2</v>
          </cell>
          <cell r="DQ83">
            <v>0.10124471815192899</v>
          </cell>
        </row>
        <row r="84">
          <cell r="DO84">
            <v>9.1189121932867601E-2</v>
          </cell>
          <cell r="DQ84">
            <v>9.4306893872202605E-2</v>
          </cell>
        </row>
        <row r="85">
          <cell r="DO85">
            <v>0.101600980724361</v>
          </cell>
          <cell r="DQ85">
            <v>0.109390267969469</v>
          </cell>
        </row>
        <row r="86">
          <cell r="DO86">
            <v>0.10506179170624</v>
          </cell>
          <cell r="DQ86">
            <v>0.108064727898871</v>
          </cell>
        </row>
        <row r="87">
          <cell r="DO87">
            <v>9.5458038076602997E-2</v>
          </cell>
          <cell r="DQ87">
            <v>9.8849063272535301E-2</v>
          </cell>
        </row>
        <row r="88">
          <cell r="DO88">
            <v>9.1526754466421001E-2</v>
          </cell>
          <cell r="DQ88">
            <v>9.6737407692798802E-2</v>
          </cell>
        </row>
        <row r="89">
          <cell r="DO89">
            <v>9.9425005464973501E-2</v>
          </cell>
          <cell r="DQ89">
            <v>0.12417873616297399</v>
          </cell>
        </row>
        <row r="90">
          <cell r="DO90">
            <v>9.7997979516314199E-2</v>
          </cell>
          <cell r="DQ90">
            <v>0.101339799229196</v>
          </cell>
        </row>
        <row r="91">
          <cell r="DO91">
            <v>9.3000804848515903E-2</v>
          </cell>
          <cell r="DQ91">
            <v>9.8556896214040998E-2</v>
          </cell>
        </row>
        <row r="92">
          <cell r="DO92">
            <v>9.4990846563448403E-2</v>
          </cell>
          <cell r="DQ92">
            <v>9.9725829996695894E-2</v>
          </cell>
        </row>
        <row r="93">
          <cell r="DO93">
            <v>0.101800189292981</v>
          </cell>
          <cell r="DQ93">
            <v>0.104402918587016</v>
          </cell>
        </row>
        <row r="94">
          <cell r="DO94">
            <v>9.8906477744732102E-2</v>
          </cell>
          <cell r="DQ94">
            <v>0.105669997270832</v>
          </cell>
        </row>
        <row r="95">
          <cell r="DO95">
            <v>9.4886953140937494E-2</v>
          </cell>
          <cell r="DQ95">
            <v>9.6188060385619001E-2</v>
          </cell>
        </row>
        <row r="96">
          <cell r="DO96">
            <v>0.11191502920577399</v>
          </cell>
          <cell r="DQ96">
            <v>0.118082343731067</v>
          </cell>
        </row>
        <row r="97">
          <cell r="DO97">
            <v>9.8957411887321295E-2</v>
          </cell>
          <cell r="DQ97">
            <v>0.107045526450159</v>
          </cell>
        </row>
        <row r="98">
          <cell r="DO98">
            <v>9.7367576627882702E-2</v>
          </cell>
          <cell r="DQ98">
            <v>0.117536298854741</v>
          </cell>
        </row>
        <row r="99">
          <cell r="DO99">
            <v>0.10820401445878899</v>
          </cell>
          <cell r="DQ99">
            <v>0.10810071262981601</v>
          </cell>
        </row>
        <row r="100">
          <cell r="DO100">
            <v>0.10198217960844801</v>
          </cell>
          <cell r="DQ100">
            <v>0.107697984930634</v>
          </cell>
        </row>
        <row r="101">
          <cell r="DO101">
            <v>8.4736271015466005E-2</v>
          </cell>
          <cell r="DQ101">
            <v>0.110320383081618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ibrated_Predictions_Metrics_"/>
    </sheetNames>
    <sheetDataSet>
      <sheetData sheetId="0">
        <row r="2">
          <cell r="DO2">
            <v>6.2888496091180093E-2</v>
          </cell>
          <cell r="DQ2">
            <v>6.3007502208193497E-2</v>
          </cell>
        </row>
        <row r="3">
          <cell r="DO3">
            <v>6.0981688017529401E-2</v>
          </cell>
          <cell r="DQ3">
            <v>6.0933921127417502E-2</v>
          </cell>
        </row>
        <row r="4">
          <cell r="DO4">
            <v>5.5422689108859301E-2</v>
          </cell>
          <cell r="DQ4">
            <v>6.1157921316508497E-2</v>
          </cell>
        </row>
        <row r="5">
          <cell r="DO5">
            <v>6.2052192872987903E-2</v>
          </cell>
          <cell r="DQ5">
            <v>7.0367149434892196E-2</v>
          </cell>
        </row>
        <row r="6">
          <cell r="DO6">
            <v>6.2703538254772304E-2</v>
          </cell>
          <cell r="DQ6">
            <v>6.6288518812721506E-2</v>
          </cell>
        </row>
        <row r="7">
          <cell r="DO7">
            <v>6.3387116198863197E-2</v>
          </cell>
          <cell r="DQ7">
            <v>6.3418912967918295E-2</v>
          </cell>
        </row>
        <row r="8">
          <cell r="DO8">
            <v>6.7822712965316695E-2</v>
          </cell>
          <cell r="DQ8">
            <v>7.0126509112942798E-2</v>
          </cell>
        </row>
        <row r="9">
          <cell r="DO9">
            <v>6.4186269915823199E-2</v>
          </cell>
          <cell r="DQ9">
            <v>7.2908437896806594E-2</v>
          </cell>
        </row>
        <row r="10">
          <cell r="DO10">
            <v>6.31929365736216E-2</v>
          </cell>
          <cell r="DQ10">
            <v>6.8233902040214095E-2</v>
          </cell>
        </row>
        <row r="11">
          <cell r="DO11">
            <v>5.3214089753747501E-2</v>
          </cell>
          <cell r="DQ11">
            <v>6.2547565604902294E-2</v>
          </cell>
        </row>
        <row r="12">
          <cell r="DO12">
            <v>6.1121822162294698E-2</v>
          </cell>
          <cell r="DQ12">
            <v>6.2528768954074707E-2</v>
          </cell>
        </row>
        <row r="13">
          <cell r="DO13">
            <v>5.4757047704820802E-2</v>
          </cell>
          <cell r="DQ13">
            <v>6.1101418381077299E-2</v>
          </cell>
        </row>
        <row r="14">
          <cell r="DO14">
            <v>6.73538134984904E-2</v>
          </cell>
          <cell r="DQ14">
            <v>6.8613398939364204E-2</v>
          </cell>
        </row>
        <row r="15">
          <cell r="DO15">
            <v>7.1561960046190295E-2</v>
          </cell>
          <cell r="DQ15">
            <v>7.56702771803201E-2</v>
          </cell>
        </row>
        <row r="16">
          <cell r="DO16">
            <v>6.2060554061185699E-2</v>
          </cell>
          <cell r="DQ16">
            <v>7.4717828838504904E-2</v>
          </cell>
        </row>
        <row r="17">
          <cell r="DO17">
            <v>5.4124691047947399E-2</v>
          </cell>
          <cell r="DQ17">
            <v>5.8448673391927899E-2</v>
          </cell>
        </row>
        <row r="18">
          <cell r="DO18">
            <v>6.5704974919378198E-2</v>
          </cell>
          <cell r="DQ18">
            <v>6.9046859821873696E-2</v>
          </cell>
        </row>
        <row r="19">
          <cell r="DO19">
            <v>6.35427703502532E-2</v>
          </cell>
          <cell r="DQ19">
            <v>8.0035412651459206E-2</v>
          </cell>
        </row>
        <row r="20">
          <cell r="DO20">
            <v>6.6886518058936695E-2</v>
          </cell>
          <cell r="DQ20">
            <v>6.7651335851318994E-2</v>
          </cell>
        </row>
        <row r="21">
          <cell r="DO21">
            <v>7.2818943106480197E-2</v>
          </cell>
          <cell r="DQ21">
            <v>7.6437695690999993E-2</v>
          </cell>
        </row>
        <row r="22">
          <cell r="DO22">
            <v>6.2461050917116498E-2</v>
          </cell>
          <cell r="DQ22">
            <v>6.2415336644775499E-2</v>
          </cell>
        </row>
        <row r="23">
          <cell r="DO23">
            <v>5.5812648958437801E-2</v>
          </cell>
          <cell r="DQ23">
            <v>6.4717225128751596E-2</v>
          </cell>
        </row>
        <row r="24">
          <cell r="DO24">
            <v>5.8982059371761E-2</v>
          </cell>
          <cell r="DQ24">
            <v>6.0131264216638898E-2</v>
          </cell>
        </row>
        <row r="25">
          <cell r="DO25">
            <v>5.7019300968709601E-2</v>
          </cell>
          <cell r="DQ25">
            <v>5.7603775064268198E-2</v>
          </cell>
        </row>
        <row r="26">
          <cell r="DO26">
            <v>6.54811909927943E-2</v>
          </cell>
          <cell r="DQ26">
            <v>6.7255345757539706E-2</v>
          </cell>
        </row>
        <row r="27">
          <cell r="DO27">
            <v>6.11738064142004E-2</v>
          </cell>
          <cell r="DQ27">
            <v>8.7213638421474504E-2</v>
          </cell>
        </row>
        <row r="28">
          <cell r="DO28">
            <v>6.6242520633450194E-2</v>
          </cell>
          <cell r="DQ28">
            <v>6.6986643482305597E-2</v>
          </cell>
        </row>
        <row r="29">
          <cell r="DO29">
            <v>6.7497196384703001E-2</v>
          </cell>
          <cell r="DQ29">
            <v>6.7892970981497894E-2</v>
          </cell>
        </row>
        <row r="30">
          <cell r="DO30">
            <v>5.2537953027046599E-2</v>
          </cell>
          <cell r="DQ30">
            <v>7.3671938414334504E-2</v>
          </cell>
        </row>
        <row r="31">
          <cell r="DO31">
            <v>6.0606146563846698E-2</v>
          </cell>
          <cell r="DQ31">
            <v>6.6879199354573898E-2</v>
          </cell>
        </row>
        <row r="32">
          <cell r="DO32">
            <v>5.3615546328384001E-2</v>
          </cell>
          <cell r="DQ32">
            <v>7.4877537897548405E-2</v>
          </cell>
        </row>
        <row r="33">
          <cell r="DO33">
            <v>5.8325806769657998E-2</v>
          </cell>
          <cell r="DQ33">
            <v>6.8964552277692298E-2</v>
          </cell>
        </row>
        <row r="34">
          <cell r="DO34">
            <v>5.5503123250191501E-2</v>
          </cell>
          <cell r="DQ34">
            <v>5.8091042991935099E-2</v>
          </cell>
        </row>
        <row r="35">
          <cell r="DO35">
            <v>6.9514064203235706E-2</v>
          </cell>
          <cell r="DQ35">
            <v>6.9657487707528595E-2</v>
          </cell>
        </row>
        <row r="36">
          <cell r="DO36">
            <v>6.8513296120842795E-2</v>
          </cell>
          <cell r="DQ36">
            <v>6.8740969439868599E-2</v>
          </cell>
        </row>
        <row r="37">
          <cell r="DO37">
            <v>5.36568899643802E-2</v>
          </cell>
          <cell r="DQ37">
            <v>6.1057854063065901E-2</v>
          </cell>
        </row>
        <row r="38">
          <cell r="DO38">
            <v>5.5903500816089302E-2</v>
          </cell>
          <cell r="DQ38">
            <v>5.9210374170875303E-2</v>
          </cell>
        </row>
        <row r="39">
          <cell r="DO39">
            <v>5.8883812039932697E-2</v>
          </cell>
          <cell r="DQ39">
            <v>5.97379490205346E-2</v>
          </cell>
        </row>
        <row r="40">
          <cell r="DO40">
            <v>5.3538231587336102E-2</v>
          </cell>
          <cell r="DQ40">
            <v>5.56358760995707E-2</v>
          </cell>
        </row>
        <row r="41">
          <cell r="DO41">
            <v>5.8823663617523003E-2</v>
          </cell>
          <cell r="DQ41">
            <v>6.0506746462881698E-2</v>
          </cell>
        </row>
        <row r="42">
          <cell r="DO42">
            <v>6.1547535526436097E-2</v>
          </cell>
          <cell r="DQ42">
            <v>6.6907942034816106E-2</v>
          </cell>
        </row>
        <row r="43">
          <cell r="DO43">
            <v>6.2419386767572797E-2</v>
          </cell>
          <cell r="DQ43">
            <v>7.6720356946067894E-2</v>
          </cell>
        </row>
        <row r="44">
          <cell r="DO44">
            <v>6.1374645588931402E-2</v>
          </cell>
          <cell r="DQ44">
            <v>7.2276403818209795E-2</v>
          </cell>
        </row>
        <row r="45">
          <cell r="DO45">
            <v>5.71665319619322E-2</v>
          </cell>
          <cell r="DQ45">
            <v>5.9563574534686199E-2</v>
          </cell>
        </row>
        <row r="46">
          <cell r="DO46">
            <v>6.7624757929774099E-2</v>
          </cell>
          <cell r="DQ46">
            <v>8.0612256465538198E-2</v>
          </cell>
        </row>
        <row r="47">
          <cell r="DO47">
            <v>5.87854020794649E-2</v>
          </cell>
          <cell r="DQ47">
            <v>6.8724570561179907E-2</v>
          </cell>
        </row>
        <row r="48">
          <cell r="DO48">
            <v>5.4849572624391101E-2</v>
          </cell>
          <cell r="DQ48">
            <v>6.0010082930550303E-2</v>
          </cell>
        </row>
        <row r="49">
          <cell r="DO49">
            <v>6.8611191354017206E-2</v>
          </cell>
          <cell r="DQ49">
            <v>7.7183158343756206E-2</v>
          </cell>
        </row>
        <row r="50">
          <cell r="DO50">
            <v>5.5716097171622798E-2</v>
          </cell>
          <cell r="DQ50">
            <v>6.2328434406849598E-2</v>
          </cell>
        </row>
        <row r="51">
          <cell r="DO51">
            <v>5.0370592615041399E-2</v>
          </cell>
          <cell r="DQ51">
            <v>5.6615064521163799E-2</v>
          </cell>
        </row>
        <row r="52">
          <cell r="DO52">
            <v>5.5388451756039098E-2</v>
          </cell>
          <cell r="DQ52">
            <v>6.6908289056769502E-2</v>
          </cell>
        </row>
        <row r="53">
          <cell r="DO53">
            <v>6.4128709004973902E-2</v>
          </cell>
          <cell r="DQ53">
            <v>6.4784991101717093E-2</v>
          </cell>
        </row>
        <row r="54">
          <cell r="DO54">
            <v>5.6605339656277301E-2</v>
          </cell>
          <cell r="DQ54">
            <v>5.7785776711264003E-2</v>
          </cell>
        </row>
        <row r="55">
          <cell r="DO55">
            <v>5.0785869629735303E-2</v>
          </cell>
          <cell r="DQ55">
            <v>5.6706912563839099E-2</v>
          </cell>
        </row>
        <row r="56">
          <cell r="DO56">
            <v>7.1830559513802406E-2</v>
          </cell>
          <cell r="DQ56">
            <v>7.4563393905786299E-2</v>
          </cell>
        </row>
        <row r="57">
          <cell r="DO57">
            <v>5.91573608950599E-2</v>
          </cell>
          <cell r="DQ57">
            <v>6.9049961840791999E-2</v>
          </cell>
        </row>
        <row r="58">
          <cell r="DO58">
            <v>6.2816531492653704E-2</v>
          </cell>
          <cell r="DQ58">
            <v>6.4098904780218596E-2</v>
          </cell>
        </row>
        <row r="59">
          <cell r="DO59">
            <v>6.4180242901258705E-2</v>
          </cell>
          <cell r="DQ59">
            <v>6.64653849043325E-2</v>
          </cell>
        </row>
        <row r="60">
          <cell r="DO60">
            <v>6.4788380813099497E-2</v>
          </cell>
          <cell r="DQ60">
            <v>7.4652078176289605E-2</v>
          </cell>
        </row>
        <row r="61">
          <cell r="DO61">
            <v>5.7025268967718402E-2</v>
          </cell>
          <cell r="DQ61">
            <v>6.2199941731911297E-2</v>
          </cell>
        </row>
        <row r="62">
          <cell r="DO62">
            <v>5.5090516646061599E-2</v>
          </cell>
          <cell r="DQ62">
            <v>7.4416866342131502E-2</v>
          </cell>
        </row>
        <row r="63">
          <cell r="DO63">
            <v>6.7872860395349205E-2</v>
          </cell>
          <cell r="DQ63">
            <v>7.0427791757475405E-2</v>
          </cell>
        </row>
        <row r="64">
          <cell r="DO64">
            <v>5.3864346183298502E-2</v>
          </cell>
          <cell r="DQ64">
            <v>5.63318646950315E-2</v>
          </cell>
        </row>
        <row r="65">
          <cell r="DO65">
            <v>5.0816558339017701E-2</v>
          </cell>
          <cell r="DQ65">
            <v>6.1716219471230599E-2</v>
          </cell>
        </row>
        <row r="66">
          <cell r="DO66">
            <v>5.9408342439958101E-2</v>
          </cell>
          <cell r="DQ66">
            <v>7.85880209273042E-2</v>
          </cell>
        </row>
        <row r="67">
          <cell r="DO67">
            <v>6.1874765181192802E-2</v>
          </cell>
          <cell r="DQ67">
            <v>6.2444103528187397E-2</v>
          </cell>
        </row>
        <row r="68">
          <cell r="DO68">
            <v>7.1761298060896497E-2</v>
          </cell>
          <cell r="DQ68">
            <v>7.6086564843103804E-2</v>
          </cell>
        </row>
        <row r="69">
          <cell r="DO69">
            <v>5.4714360196008803E-2</v>
          </cell>
          <cell r="DQ69">
            <v>5.8712327586176498E-2</v>
          </cell>
        </row>
        <row r="70">
          <cell r="DO70">
            <v>6.4122111080435404E-2</v>
          </cell>
          <cell r="DQ70">
            <v>7.2157592855084607E-2</v>
          </cell>
        </row>
        <row r="71">
          <cell r="DO71">
            <v>6.41185704537649E-2</v>
          </cell>
          <cell r="DQ71">
            <v>6.6046347824696996E-2</v>
          </cell>
        </row>
        <row r="72">
          <cell r="DO72">
            <v>6.8941965521969503E-2</v>
          </cell>
          <cell r="DQ72">
            <v>7.2422147894392205E-2</v>
          </cell>
        </row>
        <row r="73">
          <cell r="DO73">
            <v>6.1383974587323101E-2</v>
          </cell>
          <cell r="DQ73">
            <v>6.2497604468786203E-2</v>
          </cell>
        </row>
        <row r="74">
          <cell r="DO74">
            <v>7.2670118920294596E-2</v>
          </cell>
          <cell r="DQ74">
            <v>7.6782554927944502E-2</v>
          </cell>
        </row>
        <row r="75">
          <cell r="DO75">
            <v>6.5015385926025696E-2</v>
          </cell>
          <cell r="DQ75">
            <v>6.7584310532185707E-2</v>
          </cell>
        </row>
        <row r="76">
          <cell r="DO76">
            <v>6.1301868001205601E-2</v>
          </cell>
          <cell r="DQ76">
            <v>6.5998914033821104E-2</v>
          </cell>
        </row>
        <row r="77">
          <cell r="DO77">
            <v>7.0331379377623293E-2</v>
          </cell>
          <cell r="DQ77">
            <v>7.0342139073812093E-2</v>
          </cell>
        </row>
        <row r="78">
          <cell r="DO78">
            <v>6.12391094386864E-2</v>
          </cell>
          <cell r="DQ78">
            <v>6.3280072446733407E-2</v>
          </cell>
        </row>
        <row r="79">
          <cell r="DO79">
            <v>5.6409601776518402E-2</v>
          </cell>
          <cell r="DQ79">
            <v>6.6009295417169503E-2</v>
          </cell>
        </row>
        <row r="80">
          <cell r="DO80">
            <v>6.3878222124895107E-2</v>
          </cell>
          <cell r="DQ80">
            <v>6.9316205661688196E-2</v>
          </cell>
        </row>
        <row r="81">
          <cell r="DO81">
            <v>5.22652442313285E-2</v>
          </cell>
          <cell r="DQ81">
            <v>5.3048025660428898E-2</v>
          </cell>
        </row>
        <row r="82">
          <cell r="DO82">
            <v>6.2162650534107397E-2</v>
          </cell>
          <cell r="DQ82">
            <v>6.3250095217050398E-2</v>
          </cell>
        </row>
        <row r="83">
          <cell r="DO83">
            <v>6.5129913596321698E-2</v>
          </cell>
          <cell r="DQ83">
            <v>7.6182178989911295E-2</v>
          </cell>
        </row>
        <row r="84">
          <cell r="DO84">
            <v>5.33623443076831E-2</v>
          </cell>
          <cell r="DQ84">
            <v>5.8664308745576099E-2</v>
          </cell>
        </row>
        <row r="85">
          <cell r="DO85">
            <v>5.5329799881088701E-2</v>
          </cell>
          <cell r="DQ85">
            <v>6.3369057291846304E-2</v>
          </cell>
        </row>
        <row r="86">
          <cell r="DO86">
            <v>6.2240713758868201E-2</v>
          </cell>
          <cell r="DQ86">
            <v>6.5663754095880697E-2</v>
          </cell>
        </row>
        <row r="87">
          <cell r="DO87">
            <v>5.5988403583069099E-2</v>
          </cell>
          <cell r="DQ87">
            <v>6.1445287251092003E-2</v>
          </cell>
        </row>
        <row r="88">
          <cell r="DO88">
            <v>6.3897920683035E-2</v>
          </cell>
          <cell r="DQ88">
            <v>7.1915974314294404E-2</v>
          </cell>
        </row>
        <row r="89">
          <cell r="DO89">
            <v>6.0914664549000803E-2</v>
          </cell>
          <cell r="DQ89">
            <v>7.2630116595139002E-2</v>
          </cell>
        </row>
        <row r="90">
          <cell r="DO90">
            <v>6.7822412475848998E-2</v>
          </cell>
          <cell r="DQ90">
            <v>7.2893529496701207E-2</v>
          </cell>
        </row>
        <row r="91">
          <cell r="DO91">
            <v>6.3363395150350901E-2</v>
          </cell>
          <cell r="DQ91">
            <v>6.4769079702976101E-2</v>
          </cell>
        </row>
        <row r="92">
          <cell r="DO92">
            <v>6.3590987159967902E-2</v>
          </cell>
          <cell r="DQ92">
            <v>6.4899721206401903E-2</v>
          </cell>
        </row>
        <row r="93">
          <cell r="DO93">
            <v>7.2478417759919103E-2</v>
          </cell>
          <cell r="DQ93">
            <v>7.8210230869613304E-2</v>
          </cell>
        </row>
        <row r="94">
          <cell r="DO94">
            <v>5.6596960857329001E-2</v>
          </cell>
          <cell r="DQ94">
            <v>6.8805699957806998E-2</v>
          </cell>
        </row>
        <row r="95">
          <cell r="DO95">
            <v>5.87996054307958E-2</v>
          </cell>
          <cell r="DQ95">
            <v>6.2372773764934698E-2</v>
          </cell>
        </row>
        <row r="96">
          <cell r="DO96">
            <v>5.1830826442182301E-2</v>
          </cell>
          <cell r="DQ96">
            <v>6.1207783607712403E-2</v>
          </cell>
        </row>
        <row r="97">
          <cell r="DO97">
            <v>5.7620492454589001E-2</v>
          </cell>
          <cell r="DQ97">
            <v>5.8067493159613598E-2</v>
          </cell>
        </row>
        <row r="98">
          <cell r="DO98">
            <v>5.7871824198098998E-2</v>
          </cell>
          <cell r="DQ98">
            <v>7.1787064613981696E-2</v>
          </cell>
        </row>
        <row r="99">
          <cell r="DO99">
            <v>6.1601807950889202E-2</v>
          </cell>
          <cell r="DQ99">
            <v>9.5433747227887195E-2</v>
          </cell>
        </row>
        <row r="100">
          <cell r="DO100">
            <v>6.4533123147403004E-2</v>
          </cell>
          <cell r="DQ100">
            <v>6.8618469004552402E-2</v>
          </cell>
        </row>
        <row r="101">
          <cell r="DO101">
            <v>6.4812948852280103E-2</v>
          </cell>
          <cell r="DQ101">
            <v>6.8138891811967597E-2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0EA4-5ACC-411D-BF6F-80021A8EFA10}">
  <dimension ref="A1:O18"/>
  <sheetViews>
    <sheetView workbookViewId="0">
      <selection activeCell="F16" sqref="F16:F18"/>
    </sheetView>
  </sheetViews>
  <sheetFormatPr defaultRowHeight="14.4"/>
  <sheetData>
    <row r="1" spans="1: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5.6">
      <c r="C2" s="14" t="s">
        <v>13</v>
      </c>
      <c r="D2" s="14"/>
      <c r="E2" s="14"/>
      <c r="F2" s="6"/>
      <c r="G2" s="6"/>
      <c r="H2" s="6"/>
      <c r="I2" s="6"/>
      <c r="J2" s="6"/>
      <c r="K2" s="14" t="s">
        <v>14</v>
      </c>
      <c r="L2" s="14"/>
      <c r="M2" s="14"/>
    </row>
    <row r="3" spans="1:15"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</row>
    <row r="5" spans="1:15">
      <c r="H5" s="3" t="s">
        <v>20</v>
      </c>
    </row>
    <row r="6" spans="1:15">
      <c r="A6" s="7" t="s">
        <v>12</v>
      </c>
      <c r="B6" s="8">
        <v>0.1173065058526133</v>
      </c>
      <c r="C6" s="8">
        <v>0.11105439200656453</v>
      </c>
      <c r="D6" s="8">
        <v>0.7188517198791341</v>
      </c>
      <c r="E6" s="8">
        <v>0.43716430817838769</v>
      </c>
      <c r="F6" s="8">
        <v>0.12370955427853123</v>
      </c>
      <c r="G6" s="9"/>
      <c r="H6" s="3"/>
      <c r="J6" s="10">
        <v>0.11449081273235942</v>
      </c>
      <c r="K6" s="10">
        <v>0.11130721113055311</v>
      </c>
      <c r="L6" s="10">
        <v>0.65848813863819067</v>
      </c>
      <c r="M6" s="10">
        <v>0.47092441475129226</v>
      </c>
      <c r="N6" s="10">
        <v>0.12364679645951601</v>
      </c>
      <c r="O6" s="9"/>
    </row>
    <row r="7" spans="1:15">
      <c r="A7" s="7" t="s">
        <v>0</v>
      </c>
      <c r="B7" s="10">
        <v>8.9843146168946897E-2</v>
      </c>
      <c r="C7" s="10">
        <v>8.7021554237224297E-2</v>
      </c>
      <c r="D7" s="10">
        <v>0.50159010291099548</v>
      </c>
      <c r="E7" s="10">
        <v>0.21221250909465281</v>
      </c>
      <c r="F7" s="10">
        <v>0.10314855429479999</v>
      </c>
      <c r="G7" s="9"/>
      <c r="H7" s="3"/>
      <c r="J7" s="8">
        <v>9.8050878010161102E-2</v>
      </c>
      <c r="K7" s="8">
        <v>8.6395657449521795E-2</v>
      </c>
      <c r="L7" s="8">
        <v>0.49826386239793602</v>
      </c>
      <c r="M7" s="8">
        <v>0.24943381934060499</v>
      </c>
      <c r="N7" s="8">
        <v>0.10709508067415401</v>
      </c>
      <c r="O7" s="9"/>
    </row>
    <row r="8" spans="1:15">
      <c r="A8" s="7" t="s">
        <v>1</v>
      </c>
      <c r="B8" s="10">
        <v>0.15446320469004421</v>
      </c>
      <c r="C8" s="10">
        <v>0.15270897351345039</v>
      </c>
      <c r="D8" s="10">
        <v>0.91149208375385837</v>
      </c>
      <c r="E8" s="10">
        <v>0.73295024348728688</v>
      </c>
      <c r="F8" s="10">
        <v>0.15922528592032201</v>
      </c>
      <c r="G8" s="9"/>
      <c r="H8" s="3"/>
      <c r="J8" s="8">
        <v>0.12821565811369001</v>
      </c>
      <c r="K8" s="8">
        <v>0.12958535334843799</v>
      </c>
      <c r="L8" s="8">
        <v>0.76188913981119799</v>
      </c>
      <c r="M8" s="8">
        <v>0.644961464811455</v>
      </c>
      <c r="N8" s="8">
        <v>0.14022093665518801</v>
      </c>
      <c r="O8" s="9"/>
    </row>
    <row r="9" spans="1:15">
      <c r="A9" s="11"/>
      <c r="H9" s="3"/>
    </row>
    <row r="10" spans="1:15">
      <c r="A10" s="11"/>
      <c r="H10" s="3" t="s">
        <v>21</v>
      </c>
    </row>
    <row r="11" spans="1:15">
      <c r="A11" s="7" t="s">
        <v>12</v>
      </c>
      <c r="B11" s="8">
        <v>3.4387460102915691E-2</v>
      </c>
      <c r="C11" s="8">
        <v>4.2478447343800581E-2</v>
      </c>
      <c r="D11" s="8">
        <v>0.47698459973258184</v>
      </c>
      <c r="E11" s="8">
        <v>0.11382166380195069</v>
      </c>
      <c r="F11" s="8">
        <v>9.703807633892006E-2</v>
      </c>
      <c r="H11" s="3"/>
      <c r="J11" s="10">
        <v>3.7469942361910799E-2</v>
      </c>
      <c r="K11" s="10">
        <v>4.1380409812480159E-2</v>
      </c>
      <c r="L11" s="10">
        <v>0.51183164489984034</v>
      </c>
      <c r="M11" s="10">
        <v>0.1375404719462486</v>
      </c>
      <c r="N11" s="10">
        <v>9.6660742488838103E-2</v>
      </c>
    </row>
    <row r="12" spans="1:15">
      <c r="A12" s="7" t="s">
        <v>0</v>
      </c>
      <c r="B12" s="10">
        <v>1.3187407357632E-2</v>
      </c>
      <c r="C12" s="10">
        <v>2.0888220614768499E-2</v>
      </c>
      <c r="D12" s="10">
        <v>6.6830901851675298E-2</v>
      </c>
      <c r="E12" s="10">
        <v>5.1812584609375802E-2</v>
      </c>
      <c r="F12" s="10">
        <v>8.4736271015466005E-2</v>
      </c>
      <c r="H12" s="3"/>
      <c r="J12" s="8">
        <v>2.9919571470538101E-2</v>
      </c>
      <c r="K12" s="8">
        <v>2.7208911904506999E-2</v>
      </c>
      <c r="L12" s="8">
        <v>0.21817105161394801</v>
      </c>
      <c r="M12" s="8">
        <v>0.108610682752163</v>
      </c>
      <c r="N12" s="8">
        <v>9.1384702689569594E-2</v>
      </c>
    </row>
    <row r="13" spans="1:15">
      <c r="A13" s="7" t="s">
        <v>1</v>
      </c>
      <c r="B13" s="10">
        <v>5.5162581684150599E-2</v>
      </c>
      <c r="C13" s="10">
        <v>6.9028907577095705E-2</v>
      </c>
      <c r="D13" s="10">
        <v>0.83375546182030946</v>
      </c>
      <c r="E13" s="10">
        <v>0.1874627900193846</v>
      </c>
      <c r="F13" s="10">
        <v>0.11191502920577399</v>
      </c>
      <c r="H13" s="3"/>
      <c r="J13" s="8">
        <v>4.3767932274153702E-2</v>
      </c>
      <c r="K13" s="8">
        <v>4.9319663640490299E-2</v>
      </c>
      <c r="L13" s="8">
        <v>0.87703066374153804</v>
      </c>
      <c r="M13" s="8">
        <v>0.23499098122848699</v>
      </c>
      <c r="N13" s="8">
        <v>0.104305873810789</v>
      </c>
    </row>
    <row r="14" spans="1:15">
      <c r="A14" s="11"/>
      <c r="H14" s="3"/>
    </row>
    <row r="15" spans="1:15">
      <c r="A15" s="11"/>
      <c r="H15" s="3" t="s">
        <v>22</v>
      </c>
    </row>
    <row r="16" spans="1:15">
      <c r="A16" s="7" t="s">
        <v>12</v>
      </c>
      <c r="B16" s="8">
        <v>5.5213475657989244E-2</v>
      </c>
      <c r="C16" s="8">
        <v>6.1169677292487137E-2</v>
      </c>
      <c r="D16" s="8">
        <v>0.6386880374692413</v>
      </c>
      <c r="E16" s="8">
        <v>0.311103579920743</v>
      </c>
      <c r="F16" s="17">
        <v>0.10590629804612579</v>
      </c>
      <c r="J16" s="10">
        <v>6.2658628112552336E-2</v>
      </c>
      <c r="K16" s="10">
        <v>6.6097026134965944E-2</v>
      </c>
      <c r="L16" s="10">
        <v>0.66507596803823976</v>
      </c>
      <c r="M16" s="10">
        <v>0.34271250074709098</v>
      </c>
      <c r="N16" s="10">
        <v>0.10726076899362172</v>
      </c>
    </row>
    <row r="17" spans="1:14">
      <c r="A17" s="7" t="s">
        <v>0</v>
      </c>
      <c r="B17" s="10">
        <v>2.2452921781437901E-2</v>
      </c>
      <c r="C17" s="10">
        <v>2.9976719386350499E-2</v>
      </c>
      <c r="D17" s="10">
        <v>0.29321301368715169</v>
      </c>
      <c r="E17" s="10">
        <v>8.6799267918961601E-2</v>
      </c>
      <c r="F17" s="17">
        <v>8.8519056091318604E-2</v>
      </c>
      <c r="J17" s="8">
        <v>2.9003947011655099E-2</v>
      </c>
      <c r="K17" s="8">
        <v>3.17697100253089E-2</v>
      </c>
      <c r="L17" s="8">
        <v>0.44172637391329</v>
      </c>
      <c r="M17" s="8">
        <v>0.111831466750445</v>
      </c>
      <c r="N17" s="8">
        <v>9.3106264059845206E-2</v>
      </c>
    </row>
    <row r="18" spans="1:14">
      <c r="A18" s="7" t="s">
        <v>1</v>
      </c>
      <c r="B18" s="10">
        <v>0.148151885178265</v>
      </c>
      <c r="C18" s="10">
        <v>0.15042474223825161</v>
      </c>
      <c r="D18" s="10">
        <v>0.94556085860489325</v>
      </c>
      <c r="E18" s="10">
        <v>0.53866881089302387</v>
      </c>
      <c r="F18" s="17">
        <v>0.13556941766977401</v>
      </c>
      <c r="J18" s="8">
        <v>0.137558667542481</v>
      </c>
      <c r="K18" s="8">
        <v>0.137558667542481</v>
      </c>
      <c r="L18" s="8">
        <v>0.94502493665588905</v>
      </c>
      <c r="M18" s="8">
        <v>0.50915212815882205</v>
      </c>
      <c r="N18" s="8">
        <v>0.122623499812845</v>
      </c>
    </row>
  </sheetData>
  <mergeCells count="2">
    <mergeCell ref="C2:E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E935-56CF-47A9-B546-02AA6CA53157}">
  <dimension ref="A1:O18"/>
  <sheetViews>
    <sheetView tabSelected="1" workbookViewId="0">
      <selection activeCell="F16" sqref="F16:F18"/>
    </sheetView>
  </sheetViews>
  <sheetFormatPr defaultRowHeight="14.4"/>
  <sheetData>
    <row r="1" spans="1: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5.6">
      <c r="C2" s="14" t="s">
        <v>13</v>
      </c>
      <c r="D2" s="14"/>
      <c r="E2" s="14"/>
      <c r="F2" s="6"/>
      <c r="G2" s="6"/>
      <c r="H2" s="6"/>
      <c r="I2" s="6"/>
      <c r="J2" s="6"/>
      <c r="K2" s="14" t="s">
        <v>14</v>
      </c>
      <c r="L2" s="14"/>
      <c r="M2" s="14"/>
    </row>
    <row r="3" spans="1:15"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</row>
    <row r="5" spans="1:15">
      <c r="H5" s="3" t="s">
        <v>20</v>
      </c>
    </row>
    <row r="6" spans="1:15">
      <c r="A6" s="7" t="s">
        <v>12</v>
      </c>
      <c r="B6" s="8">
        <v>7.5599958755522667E-2</v>
      </c>
      <c r="C6" s="8">
        <v>6.6744811442312812E-2</v>
      </c>
      <c r="D6" s="8">
        <v>0.81848098567516181</v>
      </c>
      <c r="E6" s="8">
        <v>0.30495907922026555</v>
      </c>
      <c r="F6" s="8">
        <v>7.6554310926052083E-2</v>
      </c>
      <c r="G6" s="9"/>
      <c r="H6" s="3"/>
      <c r="J6" s="10">
        <v>7.4352512946841018E-2</v>
      </c>
      <c r="K6" s="10">
        <v>6.8533785954507931E-2</v>
      </c>
      <c r="L6" s="10">
        <v>0.72160556671810361</v>
      </c>
      <c r="M6" s="10">
        <v>0.30282617080646468</v>
      </c>
      <c r="N6" s="10">
        <v>7.707394927013915E-2</v>
      </c>
      <c r="O6" s="9"/>
    </row>
    <row r="7" spans="1:15">
      <c r="A7" s="7" t="s">
        <v>0</v>
      </c>
      <c r="B7" s="10">
        <v>5.7417993388613399E-2</v>
      </c>
      <c r="C7" s="10">
        <v>4.02719309490676E-2</v>
      </c>
      <c r="D7" s="10">
        <v>0.60594218969345093</v>
      </c>
      <c r="E7" s="10">
        <v>0.1184392378790609</v>
      </c>
      <c r="F7" s="10">
        <v>5.9859230584081498E-2</v>
      </c>
      <c r="G7" s="9"/>
      <c r="H7" s="3"/>
      <c r="J7" s="8">
        <v>6.6409774511259095E-2</v>
      </c>
      <c r="K7" s="8">
        <v>5.6221520313708702E-2</v>
      </c>
      <c r="L7" s="8">
        <v>0.57904289166132605</v>
      </c>
      <c r="M7" s="8">
        <v>0.15086940129634099</v>
      </c>
      <c r="N7" s="8">
        <v>6.8080923157668297E-2</v>
      </c>
      <c r="O7" s="9"/>
    </row>
    <row r="8" spans="1:15">
      <c r="A8" s="7" t="s">
        <v>1</v>
      </c>
      <c r="B8" s="10">
        <v>0.1155116763917212</v>
      </c>
      <c r="C8" s="10">
        <v>0.1149335005635366</v>
      </c>
      <c r="D8" s="10">
        <v>0.98357342928647995</v>
      </c>
      <c r="E8" s="10">
        <v>0.74663151394237171</v>
      </c>
      <c r="F8" s="10">
        <v>0.113854426007767</v>
      </c>
      <c r="G8" s="9"/>
      <c r="H8" s="3"/>
      <c r="J8" s="8">
        <v>8.5864133655886396E-2</v>
      </c>
      <c r="K8" s="8">
        <v>8.47874241202832E-2</v>
      </c>
      <c r="L8" s="8">
        <v>0.897649466991425</v>
      </c>
      <c r="M8" s="8">
        <v>0.52014744717475303</v>
      </c>
      <c r="N8" s="8">
        <v>8.7409642582334801E-2</v>
      </c>
      <c r="O8" s="9"/>
    </row>
    <row r="9" spans="1:15">
      <c r="A9" s="11"/>
      <c r="H9" s="3"/>
    </row>
    <row r="10" spans="1:15">
      <c r="A10" s="11"/>
      <c r="H10" s="3" t="s">
        <v>21</v>
      </c>
    </row>
    <row r="11" spans="1:15">
      <c r="A11" s="7" t="s">
        <v>12</v>
      </c>
      <c r="B11" s="8">
        <v>2.3573550666716622E-2</v>
      </c>
      <c r="C11" s="8">
        <v>2.6919459881379483E-2</v>
      </c>
      <c r="D11" s="8">
        <v>0.58080974931082385</v>
      </c>
      <c r="E11" s="8">
        <v>8.5437286886100028E-2</v>
      </c>
      <c r="F11" s="8">
        <v>6.1120788735428019E-2</v>
      </c>
      <c r="H11" s="3"/>
      <c r="J11" s="10">
        <v>2.1852857742921054E-2</v>
      </c>
      <c r="K11" s="10">
        <v>2.5229487256354148E-2</v>
      </c>
      <c r="L11" s="10">
        <v>0.51945619074248772</v>
      </c>
      <c r="M11" s="10">
        <v>0.11017210054999924</v>
      </c>
      <c r="N11" s="10">
        <v>6.2687370948557225E-2</v>
      </c>
    </row>
    <row r="12" spans="1:15">
      <c r="A12" s="7" t="s">
        <v>0</v>
      </c>
      <c r="B12" s="10">
        <v>5.6798184079317002E-3</v>
      </c>
      <c r="C12" s="10">
        <v>1.0991380371948901E-2</v>
      </c>
      <c r="D12" s="10">
        <v>0.15135106711821289</v>
      </c>
      <c r="E12" s="10">
        <v>2.4189707142831599E-2</v>
      </c>
      <c r="F12" s="10">
        <v>5.0370592615041399E-2</v>
      </c>
      <c r="H12" s="3"/>
      <c r="J12" s="8">
        <v>1.6140453441432102E-2</v>
      </c>
      <c r="K12" s="8">
        <v>1.9407876377401701E-2</v>
      </c>
      <c r="L12" s="8">
        <v>0.31103757033284901</v>
      </c>
      <c r="M12" s="8">
        <v>5.96612282058833E-2</v>
      </c>
      <c r="N12" s="8">
        <v>5.7523083310125997E-2</v>
      </c>
    </row>
    <row r="13" spans="1:15">
      <c r="A13" s="7" t="s">
        <v>1</v>
      </c>
      <c r="B13" s="10">
        <v>3.9847709592904901E-2</v>
      </c>
      <c r="C13" s="10">
        <v>4.66828014868515E-2</v>
      </c>
      <c r="D13" s="10">
        <v>0.94692890937441343</v>
      </c>
      <c r="E13" s="10">
        <v>0.1538891194389343</v>
      </c>
      <c r="F13" s="10">
        <v>7.2818943106480197E-2</v>
      </c>
      <c r="H13" s="3"/>
      <c r="J13" s="8">
        <v>2.9009970344778799E-2</v>
      </c>
      <c r="K13" s="8">
        <v>3.02083719112522E-2</v>
      </c>
      <c r="L13" s="8">
        <v>0.94743189294812602</v>
      </c>
      <c r="M13" s="8">
        <v>0.201451429672348</v>
      </c>
      <c r="N13" s="8">
        <v>6.6027416993788002E-2</v>
      </c>
    </row>
    <row r="14" spans="1:15">
      <c r="A14" s="11"/>
      <c r="H14" s="3"/>
    </row>
    <row r="15" spans="1:15">
      <c r="A15" s="11"/>
      <c r="H15" s="3" t="s">
        <v>22</v>
      </c>
    </row>
    <row r="16" spans="1:15">
      <c r="A16" s="7" t="s">
        <v>12</v>
      </c>
      <c r="B16" s="8">
        <v>3.4764594258481288E-2</v>
      </c>
      <c r="C16" s="8">
        <v>4.0280908293744699E-2</v>
      </c>
      <c r="D16" s="8">
        <v>0.73243050181520819</v>
      </c>
      <c r="E16" s="8">
        <v>0.2508666751052166</v>
      </c>
      <c r="F16" s="8">
        <v>6.7151814440291599E-2</v>
      </c>
      <c r="J16" s="10">
        <v>3.0369577600106501E-2</v>
      </c>
      <c r="K16" s="10">
        <v>3.2115916096292864E-2</v>
      </c>
      <c r="L16" s="10">
        <v>0.62512661653316004</v>
      </c>
      <c r="M16" s="10">
        <v>0.25825336663105714</v>
      </c>
      <c r="N16" s="10">
        <v>6.7446751067133853E-2</v>
      </c>
    </row>
    <row r="17" spans="1:14">
      <c r="A17" s="7" t="s">
        <v>0</v>
      </c>
      <c r="B17" s="10">
        <v>1.24905406416127E-2</v>
      </c>
      <c r="C17" s="10">
        <v>1.82050638498251E-2</v>
      </c>
      <c r="D17" s="10">
        <v>0.33131683525103961</v>
      </c>
      <c r="E17" s="10">
        <v>5.1205373311605899E-2</v>
      </c>
      <c r="F17" s="10">
        <v>5.3048025660428898E-2</v>
      </c>
      <c r="J17" s="8">
        <v>1.8802494896568399E-2</v>
      </c>
      <c r="K17" s="8">
        <v>1.8742903684974801E-2</v>
      </c>
      <c r="L17" s="8">
        <v>0.49229045994752602</v>
      </c>
      <c r="M17" s="8">
        <v>7.0627875402928503E-2</v>
      </c>
      <c r="N17" s="8">
        <v>6.0217889319244003E-2</v>
      </c>
    </row>
    <row r="18" spans="1:14">
      <c r="A18" s="7" t="s">
        <v>1</v>
      </c>
      <c r="B18" s="10">
        <v>9.9758444662525703E-2</v>
      </c>
      <c r="C18" s="10">
        <v>9.7085350937647794E-2</v>
      </c>
      <c r="D18" s="10">
        <v>0.96619242595132604</v>
      </c>
      <c r="E18" s="10">
        <v>0.57156232181993005</v>
      </c>
      <c r="F18" s="10">
        <v>9.5433747227887195E-2</v>
      </c>
      <c r="J18" s="8">
        <v>4.5240355058013201E-2</v>
      </c>
      <c r="K18" s="8">
        <v>4.9343658442575801E-2</v>
      </c>
      <c r="L18" s="8">
        <v>0.86840519820197704</v>
      </c>
      <c r="M18" s="8">
        <v>0.41007340660693398</v>
      </c>
      <c r="N18" s="8">
        <v>7.4462471917240702E-2</v>
      </c>
    </row>
  </sheetData>
  <mergeCells count="2">
    <mergeCell ref="C2:E2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1C7B-67A1-4705-AB86-B82B13A6C82F}">
  <dimension ref="A1:AH63"/>
  <sheetViews>
    <sheetView topLeftCell="A25" workbookViewId="0">
      <selection activeCell="G43" sqref="G43:G45"/>
    </sheetView>
  </sheetViews>
  <sheetFormatPr defaultRowHeight="14.4"/>
  <cols>
    <col min="2" max="2" width="7.5546875" customWidth="1"/>
  </cols>
  <sheetData>
    <row r="1" spans="1:34">
      <c r="A1" t="s">
        <v>26</v>
      </c>
      <c r="B1" s="1"/>
      <c r="C1" s="1" t="s">
        <v>3</v>
      </c>
      <c r="D1" s="1" t="s">
        <v>5</v>
      </c>
      <c r="E1" s="1" t="s">
        <v>7</v>
      </c>
      <c r="F1" s="1" t="s">
        <v>9</v>
      </c>
      <c r="G1" s="1" t="s">
        <v>11</v>
      </c>
      <c r="H1" s="12"/>
      <c r="I1" s="12"/>
      <c r="J1" s="12"/>
      <c r="K1" s="12"/>
      <c r="M1" s="13"/>
      <c r="N1" s="13"/>
      <c r="T1" s="12"/>
      <c r="U1" s="12"/>
      <c r="V1" s="12"/>
      <c r="W1" s="12"/>
      <c r="Y1" s="1"/>
      <c r="Z1" s="1"/>
      <c r="AA1" s="1"/>
      <c r="AB1" s="1"/>
      <c r="AE1" s="12"/>
      <c r="AF1" s="12"/>
      <c r="AG1" s="12"/>
      <c r="AH1" s="12"/>
    </row>
    <row r="3" spans="1:34">
      <c r="A3" t="s">
        <v>12</v>
      </c>
      <c r="C3">
        <v>0.12112141466371681</v>
      </c>
      <c r="D3">
        <v>0.11676895774606524</v>
      </c>
      <c r="E3">
        <v>0.75409542010599007</v>
      </c>
      <c r="F3">
        <v>0.47330116812429973</v>
      </c>
      <c r="G3">
        <f>AVERAGE([1]calibration_scores_aggregated!J2:J11)</f>
        <v>0.1289827920867811</v>
      </c>
    </row>
    <row r="4" spans="1:34">
      <c r="A4" t="s">
        <v>23</v>
      </c>
      <c r="C4">
        <v>0.1058682408390014</v>
      </c>
      <c r="D4">
        <v>9.4441731801387499E-2</v>
      </c>
      <c r="E4">
        <v>0.50159010291099548</v>
      </c>
      <c r="F4">
        <v>0.21221250909465281</v>
      </c>
      <c r="G4">
        <f>MIN([1]calibration_scores_aggregated!J2:J11)</f>
        <v>0.111351628006975</v>
      </c>
    </row>
    <row r="5" spans="1:34">
      <c r="A5" t="s">
        <v>24</v>
      </c>
      <c r="C5">
        <v>0.15215336530050261</v>
      </c>
      <c r="D5">
        <v>0.15270897351345039</v>
      </c>
      <c r="E5">
        <v>0.91149208375385837</v>
      </c>
      <c r="F5">
        <v>0.73295024348728688</v>
      </c>
      <c r="G5">
        <f>MAX([1]calibration_scores_aggregated!J2:J11)</f>
        <v>0.157866236560878</v>
      </c>
    </row>
    <row r="7" spans="1:34">
      <c r="A7" t="s">
        <v>12</v>
      </c>
      <c r="C7">
        <v>0.11113185511150148</v>
      </c>
      <c r="D7">
        <v>0.10325378508509964</v>
      </c>
      <c r="E7">
        <v>0.75615955508417554</v>
      </c>
      <c r="F7">
        <v>0.36226567425373357</v>
      </c>
      <c r="G7">
        <f>AVERAGE([1]calibration_scores_aggregated!J12:J21)</f>
        <v>0.11705343521975209</v>
      </c>
    </row>
    <row r="8" spans="1:34">
      <c r="A8" t="s">
        <v>23</v>
      </c>
      <c r="C8">
        <v>9.6342212011746503E-2</v>
      </c>
      <c r="D8">
        <v>9.1458403876778893E-2</v>
      </c>
      <c r="E8">
        <v>0.66995046536127734</v>
      </c>
      <c r="F8">
        <v>0.2450099387065027</v>
      </c>
      <c r="G8">
        <f>MIN([1]calibration_scores_aggregated!J12:J21)</f>
        <v>0.106427216803701</v>
      </c>
    </row>
    <row r="9" spans="1:34">
      <c r="A9" t="s">
        <v>24</v>
      </c>
      <c r="C9">
        <v>0.1225439323268365</v>
      </c>
      <c r="D9">
        <v>0.1117857585887832</v>
      </c>
      <c r="E9">
        <v>0.85852181911468506</v>
      </c>
      <c r="F9">
        <v>0.48744389143857092</v>
      </c>
      <c r="G9">
        <f>MAX([1]calibration_scores_aggregated!J12:J21)</f>
        <v>0.12989559046334301</v>
      </c>
    </row>
    <row r="11" spans="1:34">
      <c r="A11" t="s">
        <v>12</v>
      </c>
      <c r="C11">
        <v>0.11652954930488484</v>
      </c>
      <c r="D11">
        <v>0.10677402273422046</v>
      </c>
      <c r="E11">
        <v>0.69052339329674672</v>
      </c>
      <c r="F11">
        <v>0.41592864102103932</v>
      </c>
      <c r="G11">
        <f>AVERAGE([1]calibration_scores_aggregated!J22:J31)</f>
        <v>0.12347146451362039</v>
      </c>
    </row>
    <row r="12" spans="1:34">
      <c r="A12" t="s">
        <v>23</v>
      </c>
      <c r="C12">
        <v>9.6127381590806193E-2</v>
      </c>
      <c r="D12">
        <v>9.0262900111876598E-2</v>
      </c>
      <c r="E12">
        <v>0.55588015433280691</v>
      </c>
      <c r="F12">
        <v>0.23142467550377349</v>
      </c>
      <c r="G12">
        <f>MIN([1]calibration_scores_aggregated!J22:J31)</f>
        <v>0.105591889794455</v>
      </c>
    </row>
    <row r="13" spans="1:34">
      <c r="A13" t="s">
        <v>24</v>
      </c>
      <c r="C13">
        <v>0.1288098873176641</v>
      </c>
      <c r="D13">
        <v>0.1231956732567632</v>
      </c>
      <c r="E13">
        <v>0.90593576431274403</v>
      </c>
      <c r="F13">
        <v>0.67241291746948706</v>
      </c>
      <c r="G13">
        <f>MAX([1]calibration_scores_aggregated!J22:J31)</f>
        <v>0.142483920567785</v>
      </c>
    </row>
    <row r="15" spans="1:34">
      <c r="A15" t="s">
        <v>12</v>
      </c>
      <c r="C15">
        <v>0.12366919291438896</v>
      </c>
      <c r="D15">
        <v>0.1188050345960531</v>
      </c>
      <c r="E15">
        <v>0.73474352685304789</v>
      </c>
      <c r="F15">
        <v>0.46601369291424338</v>
      </c>
      <c r="G15">
        <f>AVERAGE([1]calibration_scores_aggregated!J32:J41)</f>
        <v>0.1288467760167307</v>
      </c>
    </row>
    <row r="16" spans="1:34">
      <c r="A16" t="s">
        <v>23</v>
      </c>
      <c r="C16">
        <v>0.1087882975054089</v>
      </c>
      <c r="D16">
        <v>0.1023046354534453</v>
      </c>
      <c r="E16">
        <v>0.56760281324386597</v>
      </c>
      <c r="F16">
        <v>0.28600936857136811</v>
      </c>
      <c r="G16">
        <f>MIN([1]calibration_scores_aggregated!J32:J41)</f>
        <v>0.117333648777949</v>
      </c>
    </row>
    <row r="17" spans="1:7">
      <c r="A17" t="s">
        <v>24</v>
      </c>
      <c r="C17">
        <v>0.15446320469004421</v>
      </c>
      <c r="D17">
        <v>0.1518435679924223</v>
      </c>
      <c r="E17">
        <v>0.90371036926905324</v>
      </c>
      <c r="F17">
        <v>0.6993646532741945</v>
      </c>
      <c r="G17">
        <f>MAX([1]calibration_scores_aggregated!J32:J41)</f>
        <v>0.15922528592032201</v>
      </c>
    </row>
    <row r="19" spans="1:7">
      <c r="A19" t="s">
        <v>12</v>
      </c>
      <c r="C19">
        <v>0.11634617799364055</v>
      </c>
      <c r="D19">
        <v>0.11283125495241106</v>
      </c>
      <c r="E19">
        <v>0.69593130813386783</v>
      </c>
      <c r="F19">
        <v>0.45365048436616889</v>
      </c>
      <c r="G19">
        <f>AVERAGE([1]calibration_scores_aggregated!J42:J51)</f>
        <v>0.1241612212974554</v>
      </c>
    </row>
    <row r="20" spans="1:7">
      <c r="A20" t="s">
        <v>23</v>
      </c>
      <c r="C20">
        <v>0.1023980323110736</v>
      </c>
      <c r="D20">
        <v>9.60225691388914E-2</v>
      </c>
      <c r="E20">
        <v>0.52341341972351074</v>
      </c>
      <c r="F20">
        <v>0.23044063904280979</v>
      </c>
      <c r="G20">
        <f>MIN([1]calibration_scores_aggregated!J42:J51)</f>
        <v>0.10314855429479999</v>
      </c>
    </row>
    <row r="21" spans="1:7">
      <c r="A21" t="s">
        <v>24</v>
      </c>
      <c r="C21">
        <v>0.1296022342106444</v>
      </c>
      <c r="D21">
        <v>0.12800698043225561</v>
      </c>
      <c r="E21">
        <v>0.90271011590957639</v>
      </c>
      <c r="F21">
        <v>0.66410892118107179</v>
      </c>
      <c r="G21">
        <f>MAX([1]calibration_scores_aggregated!J42:J51)</f>
        <v>0.14651046843040899</v>
      </c>
    </row>
    <row r="23" spans="1:7">
      <c r="A23" t="s">
        <v>12</v>
      </c>
      <c r="C23">
        <v>0.12024200059991123</v>
      </c>
      <c r="D23">
        <v>0.11462655725654765</v>
      </c>
      <c r="E23">
        <v>0.68657118359373681</v>
      </c>
      <c r="F23">
        <v>0.50170562339551528</v>
      </c>
      <c r="G23">
        <f>AVERAGE([1]calibration_scores_aggregated!J52:J61)</f>
        <v>0.1253530488003777</v>
      </c>
    </row>
    <row r="24" spans="1:7">
      <c r="A24" t="s">
        <v>23</v>
      </c>
      <c r="C24">
        <v>9.8053353474155294E-2</v>
      </c>
      <c r="D24">
        <v>9.4164391472295397E-2</v>
      </c>
      <c r="E24">
        <v>0.56639445821444201</v>
      </c>
      <c r="F24">
        <v>0.31395240624745679</v>
      </c>
      <c r="G24">
        <f>MIN([1]calibration_scores_aggregated!J52:J61)</f>
        <v>0.10704261268404799</v>
      </c>
    </row>
    <row r="25" spans="1:7">
      <c r="A25" t="s">
        <v>24</v>
      </c>
      <c r="C25">
        <v>0.14856252418266369</v>
      </c>
      <c r="D25">
        <v>0.14406577111588559</v>
      </c>
      <c r="E25">
        <v>0.75836418072382605</v>
      </c>
      <c r="F25">
        <v>0.65778989141637623</v>
      </c>
      <c r="G25">
        <f>MAX([1]calibration_scores_aggregated!J52:J61)</f>
        <v>0.151191823637778</v>
      </c>
    </row>
    <row r="27" spans="1:7">
      <c r="A27" t="s">
        <v>12</v>
      </c>
      <c r="C27">
        <v>0.11354291753561914</v>
      </c>
      <c r="D27">
        <v>0.10498461555235476</v>
      </c>
      <c r="E27">
        <v>0.67856535880459157</v>
      </c>
      <c r="F27">
        <v>0.36897448255183035</v>
      </c>
      <c r="G27">
        <f>AVERAGE([1]calibration_scores_aggregated!J62:J71)</f>
        <v>0.11832316064784769</v>
      </c>
    </row>
    <row r="28" spans="1:7">
      <c r="A28" t="s">
        <v>23</v>
      </c>
      <c r="C28">
        <v>0.10240795209429771</v>
      </c>
      <c r="D28">
        <v>8.7021554237224297E-2</v>
      </c>
      <c r="E28">
        <v>0.60203647834283336</v>
      </c>
      <c r="F28">
        <v>0.24829469149960059</v>
      </c>
      <c r="G28">
        <f>MIN([1]calibration_scores_aggregated!J62:J71)</f>
        <v>0.104080462284449</v>
      </c>
    </row>
    <row r="29" spans="1:7">
      <c r="A29" t="s">
        <v>24</v>
      </c>
      <c r="C29">
        <v>0.13301242036743491</v>
      </c>
      <c r="D29">
        <v>0.12069492081923811</v>
      </c>
      <c r="E29">
        <v>0.77145560582478845</v>
      </c>
      <c r="F29">
        <v>0.54413647633610351</v>
      </c>
      <c r="G29">
        <f>MAX([1]calibration_scores_aggregated!J62:J71)</f>
        <v>0.13602585430147601</v>
      </c>
    </row>
    <row r="31" spans="1:7">
      <c r="A31" t="s">
        <v>12</v>
      </c>
      <c r="C31">
        <v>0.11582870806899881</v>
      </c>
      <c r="D31">
        <v>0.10908716154537976</v>
      </c>
      <c r="E31">
        <v>0.71645605724689276</v>
      </c>
      <c r="F31">
        <v>0.48672606520256173</v>
      </c>
      <c r="G31">
        <f>AVERAGE([1]calibration_scores_aggregated!J72:J81)</f>
        <v>0.12345657309625879</v>
      </c>
    </row>
    <row r="32" spans="1:7">
      <c r="A32" t="s">
        <v>23</v>
      </c>
      <c r="C32">
        <v>9.5820637342119902E-2</v>
      </c>
      <c r="D32">
        <v>9.1240386788609601E-2</v>
      </c>
      <c r="E32">
        <v>0.56172942263739456</v>
      </c>
      <c r="F32">
        <v>0.21546637015278211</v>
      </c>
      <c r="G32">
        <f>MIN([1]calibration_scores_aggregated!J72:J81)</f>
        <v>0.10468281704195501</v>
      </c>
    </row>
    <row r="33" spans="1:7">
      <c r="A33" t="s">
        <v>24</v>
      </c>
      <c r="C33">
        <v>0.12890047649396</v>
      </c>
      <c r="D33">
        <v>0.11994351245442519</v>
      </c>
      <c r="E33">
        <v>0.82984778881072996</v>
      </c>
      <c r="F33">
        <v>0.63018912076950073</v>
      </c>
      <c r="G33">
        <f>MAX([1]calibration_scores_aggregated!J72:J81)</f>
        <v>0.136897739531609</v>
      </c>
    </row>
    <row r="35" spans="1:7">
      <c r="A35" t="s">
        <v>12</v>
      </c>
      <c r="C35">
        <v>0.11435410559399564</v>
      </c>
      <c r="D35">
        <v>0.10944658032942423</v>
      </c>
      <c r="E35">
        <v>0.72830584512967056</v>
      </c>
      <c r="F35">
        <v>0.39078875557990844</v>
      </c>
      <c r="G35">
        <f>AVERAGE([1]calibration_scores_aggregated!J82:J91)</f>
        <v>0.1207139894611092</v>
      </c>
    </row>
    <row r="36" spans="1:7">
      <c r="A36" t="s">
        <v>23</v>
      </c>
      <c r="C36">
        <v>8.9843146168946897E-2</v>
      </c>
      <c r="D36">
        <v>8.8145918140566201E-2</v>
      </c>
      <c r="E36">
        <v>0.57157725908539514</v>
      </c>
      <c r="F36">
        <v>0.2279518461410901</v>
      </c>
      <c r="G36">
        <f>MIN([1]calibration_scores_aggregated!J82:J91)</f>
        <v>0.10323238798135401</v>
      </c>
    </row>
    <row r="37" spans="1:7">
      <c r="A37" t="s">
        <v>24</v>
      </c>
      <c r="C37">
        <v>0.1430743392836884</v>
      </c>
      <c r="D37">
        <v>0.1358050953122438</v>
      </c>
      <c r="E37">
        <v>0.83780644337336219</v>
      </c>
      <c r="F37">
        <v>0.60444294142000599</v>
      </c>
      <c r="G37">
        <f>MAX([1]calibration_scores_aggregated!J82:J91)</f>
        <v>0.14891986929071099</v>
      </c>
    </row>
    <row r="39" spans="1:7">
      <c r="A39" t="s">
        <v>12</v>
      </c>
      <c r="C39">
        <v>0.1202991367394759</v>
      </c>
      <c r="D39">
        <v>0.11396595026808934</v>
      </c>
      <c r="E39">
        <v>0.74716555054262002</v>
      </c>
      <c r="F39">
        <v>0.45228849437457602</v>
      </c>
      <c r="G39">
        <f>AVERAGE([1]calibration_scores_aggregated!J92:J101)</f>
        <v>0.12673308164537939</v>
      </c>
    </row>
    <row r="40" spans="1:7">
      <c r="A40" t="s">
        <v>23</v>
      </c>
      <c r="C40">
        <v>0.1113919719071418</v>
      </c>
      <c r="D40">
        <v>9.8536107961743197E-2</v>
      </c>
      <c r="E40">
        <v>0.59723358887892497</v>
      </c>
      <c r="F40">
        <v>0.33860499682877931</v>
      </c>
      <c r="G40">
        <f>MIN([1]calibration_scores_aggregated!J92:J101)</f>
        <v>0.115012974606179</v>
      </c>
    </row>
    <row r="41" spans="1:7">
      <c r="A41" t="s">
        <v>24</v>
      </c>
      <c r="C41">
        <v>0.13450832963216819</v>
      </c>
      <c r="D41">
        <v>0.12598491568944881</v>
      </c>
      <c r="E41">
        <v>0.88453265031178796</v>
      </c>
      <c r="F41">
        <v>0.63555409240000171</v>
      </c>
      <c r="G41">
        <f>MAX([1]calibration_scores_aggregated!J92:J101)</f>
        <v>0.13989567197437</v>
      </c>
    </row>
    <row r="43" spans="1:7" s="3" customFormat="1">
      <c r="A43" s="3" t="s">
        <v>12</v>
      </c>
      <c r="C43" s="3">
        <f>AVERAGE(C39,C35,C31,C27,C23,C19,C15,C11,C7,C3)</f>
        <v>0.1173065058526133</v>
      </c>
      <c r="D43" s="3">
        <f t="shared" ref="D43:F43" si="0">AVERAGE(D39,D35,D31,D27,D23,D19,D15,D11,D7,D3)</f>
        <v>0.11105439200656453</v>
      </c>
      <c r="E43" s="3">
        <f t="shared" si="0"/>
        <v>0.7188517198791341</v>
      </c>
      <c r="F43" s="3">
        <f t="shared" si="0"/>
        <v>0.43716430817838769</v>
      </c>
      <c r="G43" s="3">
        <f t="shared" ref="G43" si="1">AVERAGE(G39,G35,G31,G27,G23,G19,G15,G11,G7,G3)</f>
        <v>0.12370955427853123</v>
      </c>
    </row>
    <row r="44" spans="1:7" s="3" customFormat="1">
      <c r="A44" s="3" t="s">
        <v>23</v>
      </c>
      <c r="C44" s="3">
        <f>MIN(C40,C36,C32,C28,C24,C20,C16,C12,C8,C4)</f>
        <v>8.9843146168946897E-2</v>
      </c>
      <c r="D44" s="3">
        <f t="shared" ref="D44:F44" si="2">MIN(D40,D36,D32,D28,D24,D20,D16,D12,D8,D4)</f>
        <v>8.7021554237224297E-2</v>
      </c>
      <c r="E44" s="3">
        <f t="shared" si="2"/>
        <v>0.50159010291099548</v>
      </c>
      <c r="F44" s="3">
        <f t="shared" si="2"/>
        <v>0.21221250909465281</v>
      </c>
      <c r="G44" s="3">
        <f t="shared" ref="G44" si="3">MIN(G40,G36,G32,G28,G24,G20,G16,G12,G8,G4)</f>
        <v>0.10314855429479999</v>
      </c>
    </row>
    <row r="45" spans="1:7" s="3" customFormat="1">
      <c r="A45" s="3" t="s">
        <v>24</v>
      </c>
      <c r="C45" s="3">
        <f>MAX(C41,C37,C33,C29,C25,C21,C17,C13,C9,C5)</f>
        <v>0.15446320469004421</v>
      </c>
      <c r="D45" s="3">
        <f t="shared" ref="D45:F45" si="4">MAX(D41,D37,D33,D29,D25,D21,D17,D13,D9,D5)</f>
        <v>0.15270897351345039</v>
      </c>
      <c r="E45" s="3">
        <f t="shared" si="4"/>
        <v>0.91149208375385837</v>
      </c>
      <c r="F45" s="3">
        <f t="shared" si="4"/>
        <v>0.73295024348728688</v>
      </c>
      <c r="G45" s="3">
        <f t="shared" ref="G45" si="5">MAX(G41,G37,G33,G29,G25,G21,G17,G13,G9,G5)</f>
        <v>0.15922528592032201</v>
      </c>
    </row>
    <row r="50" spans="1:13">
      <c r="A50" s="1" t="s">
        <v>25</v>
      </c>
      <c r="B50" s="1" t="s">
        <v>3</v>
      </c>
      <c r="C50" s="1" t="s">
        <v>5</v>
      </c>
      <c r="D50" s="1" t="s">
        <v>7</v>
      </c>
      <c r="E50" s="1" t="s">
        <v>9</v>
      </c>
      <c r="F50" s="1" t="s">
        <v>11</v>
      </c>
      <c r="I50" s="1"/>
      <c r="J50" s="1" t="s">
        <v>4</v>
      </c>
      <c r="K50" s="1" t="s">
        <v>6</v>
      </c>
      <c r="L50" s="1" t="s">
        <v>8</v>
      </c>
      <c r="M50" s="1" t="s">
        <v>10</v>
      </c>
    </row>
    <row r="51" spans="1:13">
      <c r="A51">
        <v>1</v>
      </c>
      <c r="B51">
        <v>0.121324546664801</v>
      </c>
      <c r="C51">
        <v>0.11185120533307601</v>
      </c>
      <c r="D51">
        <v>0.69485744677091899</v>
      </c>
      <c r="E51">
        <v>0.60572457584467798</v>
      </c>
      <c r="F51">
        <v>0.13125097194271301</v>
      </c>
      <c r="I51" s="2">
        <v>0.124308562455059</v>
      </c>
      <c r="J51" s="2">
        <v>0.121029979212566</v>
      </c>
      <c r="K51" s="2">
        <v>0.91130083799362205</v>
      </c>
      <c r="L51" s="2">
        <v>0.67842649971997304</v>
      </c>
    </row>
    <row r="52" spans="1:13">
      <c r="A52">
        <v>2</v>
      </c>
      <c r="B52">
        <v>9.8050878010161102E-2</v>
      </c>
      <c r="C52">
        <v>9.2673237578852194E-2</v>
      </c>
      <c r="D52">
        <v>0.49826386239793602</v>
      </c>
      <c r="E52">
        <v>0.25803453010622002</v>
      </c>
      <c r="F52">
        <v>0.10709508067415401</v>
      </c>
      <c r="I52" s="2">
        <v>0.102275733197045</v>
      </c>
      <c r="J52" s="2">
        <v>9.3752524030789694E-2</v>
      </c>
      <c r="K52" s="2">
        <v>0.89641898870468095</v>
      </c>
      <c r="L52" s="2">
        <v>0.29372756914408099</v>
      </c>
    </row>
    <row r="53" spans="1:13">
      <c r="A53">
        <v>3</v>
      </c>
      <c r="B53">
        <v>0.11448834223037201</v>
      </c>
      <c r="C53">
        <v>0.11492237398378299</v>
      </c>
      <c r="D53">
        <v>0.57684427712644804</v>
      </c>
      <c r="E53">
        <v>0.55845975875854503</v>
      </c>
      <c r="F53">
        <v>0.13002557635057899</v>
      </c>
      <c r="I53" s="2">
        <v>0.118730550922219</v>
      </c>
      <c r="J53" s="2">
        <v>0.115669700677395</v>
      </c>
      <c r="K53" s="2">
        <v>0.70111376047134399</v>
      </c>
      <c r="L53" s="2">
        <v>0.66012710774386396</v>
      </c>
    </row>
    <row r="54" spans="1:13">
      <c r="A54">
        <v>4</v>
      </c>
      <c r="B54">
        <v>0.108192829305456</v>
      </c>
      <c r="C54">
        <v>0.106570706032725</v>
      </c>
      <c r="D54">
        <v>0.64507162570953402</v>
      </c>
      <c r="E54">
        <v>0.48526076599955598</v>
      </c>
      <c r="F54">
        <v>0.114463955068919</v>
      </c>
      <c r="I54" s="2">
        <v>0.11087918041773299</v>
      </c>
      <c r="J54" s="2">
        <v>0.10646162527684799</v>
      </c>
      <c r="K54" s="2">
        <v>0.84951542615890496</v>
      </c>
      <c r="L54" s="2">
        <v>0.63801204011990498</v>
      </c>
    </row>
    <row r="55" spans="1:13">
      <c r="A55">
        <v>5</v>
      </c>
      <c r="B55">
        <v>0.115000323087287</v>
      </c>
      <c r="C55">
        <v>0.11428719301014301</v>
      </c>
      <c r="D55">
        <v>0.70686719417571997</v>
      </c>
      <c r="E55">
        <v>0.46640863811427902</v>
      </c>
      <c r="F55">
        <v>0.12302760001303201</v>
      </c>
      <c r="I55" s="2">
        <v>0.119359404452416</v>
      </c>
      <c r="J55" s="2">
        <v>0.116434710117786</v>
      </c>
      <c r="K55" s="2">
        <v>0.87667614221572898</v>
      </c>
      <c r="L55" s="2">
        <v>0.59709283021780202</v>
      </c>
    </row>
    <row r="56" spans="1:13">
      <c r="A56">
        <v>6</v>
      </c>
      <c r="B56">
        <v>0.120647687659988</v>
      </c>
      <c r="C56">
        <v>0.119459098293364</v>
      </c>
      <c r="D56">
        <v>0.64575979113578796</v>
      </c>
      <c r="E56">
        <v>0.41719834946773299</v>
      </c>
      <c r="F56">
        <v>0.12690643485338399</v>
      </c>
      <c r="I56" s="2">
        <v>0.12421151269264701</v>
      </c>
      <c r="J56" s="2">
        <v>0.11883895114496699</v>
      </c>
      <c r="K56" s="2">
        <v>0.94011944532394398</v>
      </c>
      <c r="L56" s="2">
        <v>0.52669797723109901</v>
      </c>
    </row>
    <row r="57" spans="1:13">
      <c r="A57">
        <v>7</v>
      </c>
      <c r="B57">
        <v>0.11801791675492899</v>
      </c>
      <c r="C57">
        <v>0.118051430470547</v>
      </c>
      <c r="D57">
        <v>0.76188913981119799</v>
      </c>
      <c r="E57">
        <v>0.43303426964716502</v>
      </c>
      <c r="F57">
        <v>0.12207572632565999</v>
      </c>
      <c r="I57" s="2">
        <v>0.122345917936333</v>
      </c>
      <c r="J57" s="2">
        <v>0.11661584951700001</v>
      </c>
      <c r="K57" s="2">
        <v>0.83681744337081898</v>
      </c>
      <c r="L57" s="2">
        <v>0.72037272957655096</v>
      </c>
    </row>
    <row r="58" spans="1:13">
      <c r="A58">
        <v>8</v>
      </c>
      <c r="B58">
        <v>0.12093237605825601</v>
      </c>
      <c r="C58">
        <v>0.119275855805081</v>
      </c>
      <c r="D58">
        <v>0.65340428035470499</v>
      </c>
      <c r="E58">
        <v>0.644961464811455</v>
      </c>
      <c r="F58">
        <v>0.133756297599913</v>
      </c>
      <c r="I58" s="2">
        <v>0.12629713331056899</v>
      </c>
      <c r="J58" s="2">
        <v>0.120005595695413</v>
      </c>
      <c r="K58" s="2">
        <v>0.85344482660293597</v>
      </c>
      <c r="L58" s="2">
        <v>0.69031353570796805</v>
      </c>
    </row>
    <row r="59" spans="1:13">
      <c r="A59">
        <v>9</v>
      </c>
      <c r="B59">
        <v>0.10003756943865399</v>
      </c>
      <c r="C59">
        <v>8.6395657449521795E-2</v>
      </c>
      <c r="D59">
        <v>0.72633631527423903</v>
      </c>
      <c r="E59">
        <v>0.24943381934060499</v>
      </c>
      <c r="F59">
        <v>0.107645385111618</v>
      </c>
      <c r="I59" s="2">
        <v>0.10349672378908401</v>
      </c>
      <c r="J59" s="2">
        <v>9.8016683150091197E-2</v>
      </c>
      <c r="K59" s="2">
        <v>0.94526183605194103</v>
      </c>
      <c r="L59" s="2">
        <v>0.56615801040942804</v>
      </c>
    </row>
    <row r="60" spans="1:13">
      <c r="A60">
        <v>10</v>
      </c>
      <c r="B60">
        <v>0.12821565811369001</v>
      </c>
      <c r="C60">
        <v>0.12958535334843799</v>
      </c>
      <c r="D60">
        <v>0.67558745362541905</v>
      </c>
      <c r="E60">
        <v>0.59072797542268596</v>
      </c>
      <c r="F60">
        <v>0.14022093665518801</v>
      </c>
      <c r="I60" s="2">
        <v>0.135022129849309</v>
      </c>
      <c r="J60" s="2">
        <v>0.12996274975318201</v>
      </c>
      <c r="K60" s="2">
        <v>0.87183670865164897</v>
      </c>
      <c r="L60" s="2">
        <v>0.62384255506374198</v>
      </c>
    </row>
    <row r="61" spans="1:13" s="3" customFormat="1">
      <c r="A61" s="3" t="s">
        <v>2</v>
      </c>
      <c r="B61" s="3">
        <f>AVERAGE(B51:B60)</f>
        <v>0.11449081273235942</v>
      </c>
      <c r="C61" s="3">
        <f>AVERAGE(C51:C60)</f>
        <v>0.11130721113055311</v>
      </c>
      <c r="D61" s="3">
        <f>AVERAGE(D51:D60)</f>
        <v>0.65848813863819067</v>
      </c>
      <c r="E61" s="3">
        <f>AVERAGE(E51:E60)</f>
        <v>0.47092441475129226</v>
      </c>
      <c r="F61" s="3">
        <f>AVERAGE(F51:F60)</f>
        <v>0.12364679645951601</v>
      </c>
    </row>
    <row r="62" spans="1:13">
      <c r="A62" t="s">
        <v>0</v>
      </c>
      <c r="B62">
        <f>MIN(B51:B60)</f>
        <v>9.8050878010161102E-2</v>
      </c>
      <c r="C62">
        <f>MIN(C51:C60)</f>
        <v>8.6395657449521795E-2</v>
      </c>
      <c r="D62">
        <f>MIN(D51:D60)</f>
        <v>0.49826386239793602</v>
      </c>
      <c r="E62">
        <f>MIN(E51:E60)</f>
        <v>0.24943381934060499</v>
      </c>
      <c r="F62">
        <f>MIN(F51:F60)</f>
        <v>0.10709508067415401</v>
      </c>
    </row>
    <row r="63" spans="1:13">
      <c r="A63" t="s">
        <v>1</v>
      </c>
      <c r="B63">
        <f>MAX(B51:B60)</f>
        <v>0.12821565811369001</v>
      </c>
      <c r="C63">
        <f>MAX(C51:C60)</f>
        <v>0.12958535334843799</v>
      </c>
      <c r="D63">
        <f>MAX(D51:D60)</f>
        <v>0.76188913981119799</v>
      </c>
      <c r="E63">
        <f>MAX(E51:E60)</f>
        <v>0.644961464811455</v>
      </c>
      <c r="F63">
        <f>MAX(F51:F60)</f>
        <v>0.14022093665518801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E448-E56B-4CA9-B2AE-977AB22B0D30}">
  <dimension ref="A1:M63"/>
  <sheetViews>
    <sheetView topLeftCell="A34" workbookViewId="0">
      <selection activeCell="F43" sqref="F43:F45"/>
    </sheetView>
  </sheetViews>
  <sheetFormatPr defaultRowHeight="14.4"/>
  <sheetData>
    <row r="1" spans="1:6">
      <c r="A1" t="s">
        <v>26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</row>
    <row r="3" spans="1:6">
      <c r="A3" t="s">
        <v>12</v>
      </c>
      <c r="B3">
        <v>3.0655871969706622E-2</v>
      </c>
      <c r="C3">
        <v>3.7676218185659971E-2</v>
      </c>
      <c r="D3">
        <v>0.52278371842639948</v>
      </c>
      <c r="E3">
        <v>0.10308282388085048</v>
      </c>
      <c r="F3">
        <f>AVERAGE([3]Calibrated_Predictions_Metrics_!DO2:DO11)</f>
        <v>9.6589339163685159E-2</v>
      </c>
    </row>
    <row r="4" spans="1:6">
      <c r="A4" t="s">
        <v>23</v>
      </c>
      <c r="B4">
        <v>2.1582828535839399E-2</v>
      </c>
      <c r="C4">
        <v>2.7090423402699602E-2</v>
      </c>
      <c r="D4">
        <v>0.1389669496978862</v>
      </c>
      <c r="E4">
        <v>6.2359603898360497E-2</v>
      </c>
      <c r="F4">
        <f>MIN([3]Calibrated_Predictions_Metrics_!DO2:DO11)</f>
        <v>8.5470537610418104E-2</v>
      </c>
    </row>
    <row r="5" spans="1:6">
      <c r="A5" t="s">
        <v>24</v>
      </c>
      <c r="B5">
        <v>4.1697519670095003E-2</v>
      </c>
      <c r="C5">
        <v>5.1335627176127503E-2</v>
      </c>
      <c r="D5">
        <v>0.77545695433258832</v>
      </c>
      <c r="E5">
        <v>0.16234373123578319</v>
      </c>
      <c r="F5">
        <f>MAX([3]Calibrated_Predictions_Metrics_!DO2:DO11)</f>
        <v>0.103681075509534</v>
      </c>
    </row>
    <row r="7" spans="1:6">
      <c r="A7" t="s">
        <v>12</v>
      </c>
      <c r="B7">
        <v>3.5634372967381422E-2</v>
      </c>
      <c r="C7">
        <v>4.3129262425195374E-2</v>
      </c>
      <c r="D7">
        <v>0.63180941796556978</v>
      </c>
      <c r="E7">
        <v>0.1078566507107562</v>
      </c>
      <c r="F7">
        <f>AVERAGE([3]Calibrated_Predictions_Metrics_!DO12:DO21)</f>
        <v>9.6615828510714E-2</v>
      </c>
    </row>
    <row r="8" spans="1:6">
      <c r="A8" t="s">
        <v>23</v>
      </c>
      <c r="B8">
        <v>2.4340266556577499E-2</v>
      </c>
      <c r="C8">
        <v>2.9589868206389099E-2</v>
      </c>
      <c r="D8">
        <v>9.4511542587631406E-2</v>
      </c>
      <c r="E8">
        <v>6.6965430302467099E-2</v>
      </c>
      <c r="F8">
        <f>MIN([3]Calibrated_Predictions_Metrics_!DO12:DO21)</f>
        <v>8.7547028997735296E-2</v>
      </c>
    </row>
    <row r="9" spans="1:6">
      <c r="A9" t="s">
        <v>24</v>
      </c>
      <c r="B9">
        <v>4.79886455430662E-2</v>
      </c>
      <c r="C9">
        <v>5.75394474841225E-2</v>
      </c>
      <c r="D9">
        <v>0.83375546182030946</v>
      </c>
      <c r="E9">
        <v>0.1520351343520055</v>
      </c>
      <c r="F9">
        <f>MAX([3]Calibrated_Predictions_Metrics_!DO12:DO21)</f>
        <v>0.103486324465421</v>
      </c>
    </row>
    <row r="11" spans="1:6">
      <c r="A11" t="s">
        <v>12</v>
      </c>
      <c r="B11">
        <v>3.3869842939561461E-2</v>
      </c>
      <c r="C11">
        <v>4.2234504688498056E-2</v>
      </c>
      <c r="D11">
        <v>0.58830986790956474</v>
      </c>
      <c r="E11">
        <v>0.117909789290419</v>
      </c>
      <c r="F11">
        <f>AVERAGE([3]Calibrated_Predictions_Metrics_!DO22:DO31)</f>
        <v>9.8791399356923978E-2</v>
      </c>
    </row>
    <row r="12" spans="1:6">
      <c r="A12" t="s">
        <v>23</v>
      </c>
      <c r="B12">
        <v>2.1159021075793899E-2</v>
      </c>
      <c r="C12">
        <v>2.0888220614768499E-2</v>
      </c>
      <c r="D12">
        <v>0.1999998140473879</v>
      </c>
      <c r="E12">
        <v>5.1812584609375802E-2</v>
      </c>
      <c r="F12">
        <f>MIN([3]Calibrated_Predictions_Metrics_!DO22:DO31)</f>
        <v>8.7083805827658706E-2</v>
      </c>
    </row>
    <row r="13" spans="1:6">
      <c r="A13" t="s">
        <v>24</v>
      </c>
      <c r="B13">
        <v>5.2508583377391199E-2</v>
      </c>
      <c r="C13">
        <v>6.9028907577095705E-2</v>
      </c>
      <c r="D13">
        <v>0.77161557277943638</v>
      </c>
      <c r="E13">
        <v>0.1593203110667058</v>
      </c>
      <c r="F13">
        <f>MAX([3]Calibrated_Predictions_Metrics_!DO22:DO31)</f>
        <v>0.106662203784188</v>
      </c>
    </row>
    <row r="15" spans="1:6">
      <c r="A15" t="s">
        <v>12</v>
      </c>
      <c r="B15">
        <v>3.3587463047070373E-2</v>
      </c>
      <c r="C15">
        <v>4.5388223993234819E-2</v>
      </c>
      <c r="D15">
        <v>0.35704907758793347</v>
      </c>
      <c r="E15">
        <v>0.13182995753980761</v>
      </c>
      <c r="F15">
        <f>AVERAGE([3]Calibrated_Predictions_Metrics_!DO32:DO41)</f>
        <v>9.8557594742040483E-2</v>
      </c>
    </row>
    <row r="16" spans="1:6">
      <c r="A16" t="s">
        <v>23</v>
      </c>
      <c r="B16">
        <v>2.0423716412857E-2</v>
      </c>
      <c r="C16">
        <v>3.2452445585424101E-2</v>
      </c>
      <c r="D16">
        <v>6.6830901851675298E-2</v>
      </c>
      <c r="E16">
        <v>8.8951676474228594E-2</v>
      </c>
      <c r="F16">
        <f>MIN([3]Calibrated_Predictions_Metrics_!DO32:DO41)</f>
        <v>8.7787011688100394E-2</v>
      </c>
    </row>
    <row r="17" spans="1:6">
      <c r="A17" t="s">
        <v>24</v>
      </c>
      <c r="B17">
        <v>5.1935322734388098E-2</v>
      </c>
      <c r="C17">
        <v>5.7988287560656798E-2</v>
      </c>
      <c r="D17">
        <v>0.80482634076186543</v>
      </c>
      <c r="E17">
        <v>0.1874627900193846</v>
      </c>
      <c r="F17">
        <f>MAX([3]Calibrated_Predictions_Metrics_!DO32:DO41)</f>
        <v>0.109226380839975</v>
      </c>
    </row>
    <row r="19" spans="1:6">
      <c r="A19" t="s">
        <v>12</v>
      </c>
      <c r="B19">
        <v>3.858348651062677E-2</v>
      </c>
      <c r="C19">
        <v>4.3427171194592572E-2</v>
      </c>
      <c r="D19">
        <v>0.39681233318647768</v>
      </c>
      <c r="E19">
        <v>0.12816303224632589</v>
      </c>
      <c r="F19">
        <f>AVERAGE([3]Calibrated_Predictions_Metrics_!DO42:DO51)</f>
        <v>9.6437210797294032E-2</v>
      </c>
    </row>
    <row r="20" spans="1:6">
      <c r="A20" t="s">
        <v>23</v>
      </c>
      <c r="B20">
        <v>2.1436856777887099E-2</v>
      </c>
      <c r="C20">
        <v>3.1955374209260902E-2</v>
      </c>
      <c r="D20">
        <v>0.15623305577300489</v>
      </c>
      <c r="E20">
        <v>0.10087419926821831</v>
      </c>
      <c r="F20">
        <f>MIN([3]Calibrated_Predictions_Metrics_!DO42:DO51)</f>
        <v>8.5476734979568397E-2</v>
      </c>
    </row>
    <row r="21" spans="1:6">
      <c r="A21" t="s">
        <v>24</v>
      </c>
      <c r="B21">
        <v>5.2828881502857902E-2</v>
      </c>
      <c r="C21">
        <v>5.6537469830192803E-2</v>
      </c>
      <c r="D21">
        <v>0.69389002932467514</v>
      </c>
      <c r="E21">
        <v>0.1788131827969148</v>
      </c>
      <c r="F21">
        <f>MAX([3]Calibrated_Predictions_Metrics_!DO42:DO51)</f>
        <v>0.104597043885462</v>
      </c>
    </row>
    <row r="23" spans="1:6">
      <c r="A23" t="s">
        <v>12</v>
      </c>
      <c r="B23">
        <v>2.8224109775239183E-2</v>
      </c>
      <c r="C23">
        <v>3.8219430471424967E-2</v>
      </c>
      <c r="D23">
        <v>0.40289708961769655</v>
      </c>
      <c r="E23">
        <v>0.109500954723425</v>
      </c>
      <c r="F23">
        <f>AVERAGE([3]Calibrated_Predictions_Metrics_!DO52:DO61)</f>
        <v>9.5400161611420148E-2</v>
      </c>
    </row>
    <row r="24" spans="1:6">
      <c r="A24" t="s">
        <v>23</v>
      </c>
      <c r="B24">
        <v>1.3187407357632E-2</v>
      </c>
      <c r="C24">
        <v>2.7880705603806701E-2</v>
      </c>
      <c r="D24">
        <v>0.15484644102249839</v>
      </c>
      <c r="E24">
        <v>7.2142315889018094E-2</v>
      </c>
      <c r="F24">
        <f>MIN([3]Calibrated_Predictions_Metrics_!DO52:DO61)</f>
        <v>8.51539206518723E-2</v>
      </c>
    </row>
    <row r="25" spans="1:6">
      <c r="A25" t="s">
        <v>24</v>
      </c>
      <c r="B25">
        <v>3.8726452940881999E-2</v>
      </c>
      <c r="C25">
        <v>5.3097969154470397E-2</v>
      </c>
      <c r="D25">
        <v>0.70568584186602601</v>
      </c>
      <c r="E25">
        <v>0.14246599147924971</v>
      </c>
      <c r="F25">
        <f>MAX([3]Calibrated_Predictions_Metrics_!DO52:DO61)</f>
        <v>0.105706660664754</v>
      </c>
    </row>
    <row r="27" spans="1:6">
      <c r="A27" t="s">
        <v>12</v>
      </c>
      <c r="B27">
        <v>3.9922268984416268E-2</v>
      </c>
      <c r="C27">
        <v>4.3715630140130246E-2</v>
      </c>
      <c r="D27">
        <v>0.4763398115583003</v>
      </c>
      <c r="E27">
        <v>0.11747665590683612</v>
      </c>
      <c r="F27">
        <f>AVERAGE([3]Calibrated_Predictions_Metrics_!DO62:DO71)</f>
        <v>9.5887666964741283E-2</v>
      </c>
    </row>
    <row r="28" spans="1:6">
      <c r="A28" t="s">
        <v>23</v>
      </c>
      <c r="B28">
        <v>3.0564198432082901E-2</v>
      </c>
      <c r="C28">
        <v>2.6300330059410699E-2</v>
      </c>
      <c r="D28">
        <v>0.1386543632261403</v>
      </c>
      <c r="E28">
        <v>6.9867364631973794E-2</v>
      </c>
      <c r="F28">
        <f>MIN([3]Calibrated_Predictions_Metrics_!DO62:DO71)</f>
        <v>8.6234782811405494E-2</v>
      </c>
    </row>
    <row r="29" spans="1:6">
      <c r="A29" t="s">
        <v>24</v>
      </c>
      <c r="B29">
        <v>5.2539767997794001E-2</v>
      </c>
      <c r="C29">
        <v>6.17138449456772E-2</v>
      </c>
      <c r="D29">
        <v>0.7448727444429456</v>
      </c>
      <c r="E29">
        <v>0.17618556121926129</v>
      </c>
      <c r="F29">
        <f>MAX([3]Calibrated_Predictions_Metrics_!DO62:DO71)</f>
        <v>0.110481793767851</v>
      </c>
    </row>
    <row r="31" spans="1:6">
      <c r="A31" t="s">
        <v>12</v>
      </c>
      <c r="B31">
        <v>3.3935681669519289E-2</v>
      </c>
      <c r="C31">
        <v>4.2249674752800122E-2</v>
      </c>
      <c r="D31">
        <v>0.41858015848615182</v>
      </c>
      <c r="E31">
        <v>0.10309821842971148</v>
      </c>
      <c r="F31">
        <f>AVERAGE([3]Calibrated_Predictions_Metrics_!DO72:DO81)</f>
        <v>9.6055000898460946E-2</v>
      </c>
    </row>
    <row r="32" spans="1:6">
      <c r="A32" t="s">
        <v>23</v>
      </c>
      <c r="B32">
        <v>2.73287255459915E-2</v>
      </c>
      <c r="C32">
        <v>3.0137720555398501E-2</v>
      </c>
      <c r="D32">
        <v>0.13449571820286241</v>
      </c>
      <c r="E32">
        <v>7.3689383743025902E-2</v>
      </c>
      <c r="F32">
        <f>MIN([3]Calibrated_Predictions_Metrics_!DO72:DO81)</f>
        <v>8.6256748522837101E-2</v>
      </c>
    </row>
    <row r="33" spans="1:6">
      <c r="A33" t="s">
        <v>24</v>
      </c>
      <c r="B33">
        <v>4.5154395708405098E-2</v>
      </c>
      <c r="C33">
        <v>5.6628918230406E-2</v>
      </c>
      <c r="D33">
        <v>0.63141515813313287</v>
      </c>
      <c r="E33">
        <v>0.16130410999585809</v>
      </c>
      <c r="F33">
        <f>MAX([3]Calibrated_Predictions_Metrics_!DO72:DO81)</f>
        <v>0.109806746531667</v>
      </c>
    </row>
    <row r="35" spans="1:6">
      <c r="A35" t="s">
        <v>12</v>
      </c>
      <c r="B35">
        <v>3.4567067954973926E-2</v>
      </c>
      <c r="C35">
        <v>4.2606966773742087E-2</v>
      </c>
      <c r="D35">
        <v>0.42880348256820933</v>
      </c>
      <c r="E35">
        <v>9.8284233584286285E-2</v>
      </c>
      <c r="F35">
        <f>AVERAGE([3]Calibrated_Predictions_Metrics_!DO82:DO91)</f>
        <v>9.6671866389342401E-2</v>
      </c>
    </row>
    <row r="36" spans="1:6">
      <c r="A36" t="s">
        <v>23</v>
      </c>
      <c r="B36">
        <v>1.9265237878078299E-2</v>
      </c>
      <c r="C36">
        <v>3.11912506385911E-2</v>
      </c>
      <c r="D36">
        <v>0.14507063758386249</v>
      </c>
      <c r="E36">
        <v>6.4531536079677307E-2</v>
      </c>
      <c r="F36">
        <f>MIN([3]Calibrated_Predictions_Metrics_!DO82:DO91)</f>
        <v>9.1189121932867601E-2</v>
      </c>
    </row>
    <row r="37" spans="1:6">
      <c r="A37" t="s">
        <v>24</v>
      </c>
      <c r="B37">
        <v>4.4569162685112101E-2</v>
      </c>
      <c r="C37">
        <v>5.6760547578845397E-2</v>
      </c>
      <c r="D37">
        <v>0.80291911638654734</v>
      </c>
      <c r="E37">
        <v>0.1226095437569634</v>
      </c>
      <c r="F37">
        <f>MAX([3]Calibrated_Predictions_Metrics_!DO82:DO91)</f>
        <v>0.10506179170624</v>
      </c>
    </row>
    <row r="39" spans="1:6">
      <c r="A39" t="s">
        <v>12</v>
      </c>
      <c r="B39">
        <v>3.489443521066158E-2</v>
      </c>
      <c r="C39">
        <v>4.6137390812727615E-2</v>
      </c>
      <c r="D39">
        <v>0.54646104001951434</v>
      </c>
      <c r="E39">
        <v>0.12101432170708874</v>
      </c>
      <c r="F39">
        <f>AVERAGE([3]Calibrated_Predictions_Metrics_!DO92:DO101)</f>
        <v>9.9374694954577986E-2</v>
      </c>
    </row>
    <row r="40" spans="1:6">
      <c r="A40" t="s">
        <v>23</v>
      </c>
      <c r="B40">
        <v>1.9290689178321399E-2</v>
      </c>
      <c r="C40">
        <v>3.2671707352287797E-2</v>
      </c>
      <c r="D40">
        <v>0.111255236173539</v>
      </c>
      <c r="E40">
        <v>7.1050571000853699E-2</v>
      </c>
      <c r="F40">
        <f>MIN([3]Calibrated_Predictions_Metrics_!DO92:DO101)</f>
        <v>8.4736271015466005E-2</v>
      </c>
    </row>
    <row r="41" spans="1:6">
      <c r="A41" t="s">
        <v>24</v>
      </c>
      <c r="B41">
        <v>5.5162581684150599E-2</v>
      </c>
      <c r="C41">
        <v>6.1245085247995899E-2</v>
      </c>
      <c r="D41">
        <v>0.82335650084260437</v>
      </c>
      <c r="E41">
        <v>0.1807460740081758</v>
      </c>
      <c r="F41">
        <f>MAX([3]Calibrated_Predictions_Metrics_!DO92:DO101)</f>
        <v>0.11191502920577399</v>
      </c>
    </row>
    <row r="42" spans="1:6">
      <c r="F42" s="16"/>
    </row>
    <row r="43" spans="1:6">
      <c r="A43" t="s">
        <v>12</v>
      </c>
      <c r="B43" s="3">
        <f>AVERAGE(B39,B35,B31,B27,B23,B19,B15,B11,B7,B3)</f>
        <v>3.4387460102915691E-2</v>
      </c>
      <c r="C43" s="3">
        <f t="shared" ref="C43:E43" si="0">AVERAGE(C39,C35,C31,C27,C23,C19,C15,C11,C7,C3)</f>
        <v>4.2478447343800581E-2</v>
      </c>
      <c r="D43" s="3">
        <f t="shared" si="0"/>
        <v>0.47698459973258184</v>
      </c>
      <c r="E43" s="3">
        <f t="shared" si="0"/>
        <v>0.11382166380195069</v>
      </c>
      <c r="F43" s="3">
        <f t="shared" ref="F43" si="1">AVERAGE(F39,F35,F31,F27,F23,F19,F15,F11,F7,F3)</f>
        <v>9.703807633892006E-2</v>
      </c>
    </row>
    <row r="44" spans="1:6">
      <c r="A44" t="s">
        <v>0</v>
      </c>
      <c r="B44" s="3">
        <f>MIN(B40,B36,B32,B28,B24,B20,B16,B12,B8,B4)</f>
        <v>1.3187407357632E-2</v>
      </c>
      <c r="C44" s="3">
        <f t="shared" ref="C44:E44" si="2">MIN(C40,C36,C32,C28,C24,C20,C16,C12,C8,C4)</f>
        <v>2.0888220614768499E-2</v>
      </c>
      <c r="D44" s="3">
        <f t="shared" si="2"/>
        <v>6.6830901851675298E-2</v>
      </c>
      <c r="E44" s="3">
        <f t="shared" si="2"/>
        <v>5.1812584609375802E-2</v>
      </c>
      <c r="F44" s="3">
        <f t="shared" ref="F44" si="3">MIN(F40,F36,F32,F28,F24,F20,F16,F12,F8,F4)</f>
        <v>8.4736271015466005E-2</v>
      </c>
    </row>
    <row r="45" spans="1:6">
      <c r="A45" t="s">
        <v>1</v>
      </c>
      <c r="B45" s="3">
        <f>MAX(B41,B37,B33,B29,B25,B21,B17,B13,B9,B5)</f>
        <v>5.5162581684150599E-2</v>
      </c>
      <c r="C45" s="3">
        <f t="shared" ref="C45:E45" si="4">MAX(C41,C37,C33,C29,C25,C21,C17,C13,C9,C5)</f>
        <v>6.9028907577095705E-2</v>
      </c>
      <c r="D45" s="3">
        <f t="shared" si="4"/>
        <v>0.83375546182030946</v>
      </c>
      <c r="E45" s="3">
        <f t="shared" si="4"/>
        <v>0.1874627900193846</v>
      </c>
      <c r="F45" s="3">
        <f t="shared" ref="F45" si="5">MAX(F41,F37,F33,F29,F25,F21,F17,F13,F9,F5)</f>
        <v>0.11191502920577399</v>
      </c>
    </row>
    <row r="50" spans="1:13">
      <c r="A50" s="1" t="s">
        <v>25</v>
      </c>
      <c r="B50" s="1" t="s">
        <v>3</v>
      </c>
      <c r="C50" s="1" t="s">
        <v>5</v>
      </c>
      <c r="D50" s="1" t="s">
        <v>7</v>
      </c>
      <c r="E50" s="1" t="s">
        <v>9</v>
      </c>
      <c r="F50" s="1" t="s">
        <v>11</v>
      </c>
      <c r="I50" s="1"/>
      <c r="J50" s="1" t="s">
        <v>4</v>
      </c>
      <c r="K50" s="1" t="s">
        <v>6</v>
      </c>
      <c r="L50" s="1" t="s">
        <v>8</v>
      </c>
      <c r="M50" s="1" t="s">
        <v>10</v>
      </c>
    </row>
    <row r="51" spans="1:13">
      <c r="A51">
        <v>1</v>
      </c>
      <c r="B51">
        <v>4.2868515629627402E-2</v>
      </c>
      <c r="C51">
        <v>4.4434739768198797E-2</v>
      </c>
      <c r="D51">
        <v>0.379927526403117</v>
      </c>
      <c r="E51">
        <v>0.157797810477776</v>
      </c>
      <c r="F51">
        <v>0.10095767765166801</v>
      </c>
      <c r="I51" s="2">
        <v>4.6814048810179101E-2</v>
      </c>
      <c r="J51" s="2">
        <v>6.0231520970176797E-2</v>
      </c>
      <c r="K51" s="2">
        <v>0.56534697269656797</v>
      </c>
      <c r="L51" s="2">
        <v>0.27164180461203202</v>
      </c>
    </row>
    <row r="52" spans="1:13">
      <c r="A52">
        <v>2</v>
      </c>
      <c r="B52">
        <v>3.6876734441174903E-2</v>
      </c>
      <c r="C52">
        <v>4.8270003130921203E-2</v>
      </c>
      <c r="D52">
        <v>0.68503502798819604</v>
      </c>
      <c r="E52">
        <v>0.12752558938199299</v>
      </c>
      <c r="F52">
        <v>9.4395209017188203E-2</v>
      </c>
      <c r="I52" s="2">
        <v>5.62928398945391E-2</v>
      </c>
      <c r="J52" s="2">
        <v>5.6506063195160001E-2</v>
      </c>
      <c r="K52" s="2">
        <v>0.68503502798819604</v>
      </c>
      <c r="L52" s="2">
        <v>0.15125489757255201</v>
      </c>
    </row>
    <row r="53" spans="1:13">
      <c r="A53">
        <v>3</v>
      </c>
      <c r="B53">
        <v>3.8319641649391702E-2</v>
      </c>
      <c r="C53">
        <v>3.2517985350918203E-2</v>
      </c>
      <c r="D53">
        <v>0.33400166908470802</v>
      </c>
      <c r="E53">
        <v>0.11871995642590399</v>
      </c>
      <c r="F53">
        <v>9.4235029637106796E-2</v>
      </c>
      <c r="I53" s="2">
        <v>4.3682669251462303E-2</v>
      </c>
      <c r="J53" s="2">
        <v>5.0082619983955398E-2</v>
      </c>
      <c r="K53" s="2">
        <v>0.49418121473080301</v>
      </c>
      <c r="L53" s="2">
        <v>0.26919570738236598</v>
      </c>
    </row>
    <row r="54" spans="1:13">
      <c r="A54">
        <v>4</v>
      </c>
      <c r="B54">
        <v>3.3779758507924799E-2</v>
      </c>
      <c r="C54">
        <v>4.38403677624781E-2</v>
      </c>
      <c r="D54">
        <v>0.62558090226163399</v>
      </c>
      <c r="E54">
        <v>0.115083813649307</v>
      </c>
      <c r="F54">
        <v>9.1384702689569594E-2</v>
      </c>
      <c r="I54" s="2">
        <v>5.4623175276049103E-2</v>
      </c>
      <c r="J54" s="2">
        <v>5.9940004650476199E-2</v>
      </c>
      <c r="K54" s="2">
        <v>0.67183196469472595</v>
      </c>
      <c r="L54" s="2">
        <v>0.24208810741387299</v>
      </c>
    </row>
    <row r="55" spans="1:13">
      <c r="A55">
        <v>5</v>
      </c>
      <c r="B55">
        <v>2.9919571470538101E-2</v>
      </c>
      <c r="C55">
        <v>4.1918168004123402E-2</v>
      </c>
      <c r="D55">
        <v>0.21817105161394801</v>
      </c>
      <c r="E55">
        <v>0.149804138192415</v>
      </c>
      <c r="F55">
        <v>0.100505388597569</v>
      </c>
      <c r="I55" s="2">
        <v>4.2973973676473903E-2</v>
      </c>
      <c r="J55" s="2">
        <v>5.7386361047681703E-2</v>
      </c>
      <c r="K55" s="2">
        <v>0.53554632907459299</v>
      </c>
      <c r="L55" s="2">
        <v>0.31300929008686001</v>
      </c>
    </row>
    <row r="56" spans="1:13">
      <c r="A56">
        <v>6</v>
      </c>
      <c r="B56">
        <v>4.3402271826969097E-2</v>
      </c>
      <c r="C56">
        <v>4.7894446742850302E-2</v>
      </c>
      <c r="D56">
        <v>0.42195018892445102</v>
      </c>
      <c r="E56">
        <v>0.119174057291632</v>
      </c>
      <c r="F56">
        <v>0.104305873810789</v>
      </c>
      <c r="I56" s="2">
        <v>5.6545806843216702E-2</v>
      </c>
      <c r="J56" s="2">
        <v>5.5223181375885597E-2</v>
      </c>
      <c r="K56" s="2">
        <v>0.76703590320460902</v>
      </c>
      <c r="L56" s="2">
        <v>0.19831252877702901</v>
      </c>
    </row>
    <row r="57" spans="1:13">
      <c r="A57">
        <v>7</v>
      </c>
      <c r="B57">
        <v>4.3767932274153702E-2</v>
      </c>
      <c r="C57">
        <v>4.9319663640490299E-2</v>
      </c>
      <c r="D57">
        <v>0.87703066374153804</v>
      </c>
      <c r="E57">
        <v>0.23499098122848699</v>
      </c>
      <c r="F57">
        <v>0.100110991516646</v>
      </c>
      <c r="I57" s="2">
        <v>4.8432107564328399E-2</v>
      </c>
      <c r="J57" s="2">
        <v>5.93374434902815E-2</v>
      </c>
      <c r="K57" s="2">
        <v>0.88057409854312896</v>
      </c>
      <c r="L57" s="2">
        <v>0.477374650924138</v>
      </c>
    </row>
    <row r="58" spans="1:13">
      <c r="A58">
        <v>8</v>
      </c>
      <c r="B58">
        <v>3.7513856531621599E-2</v>
      </c>
      <c r="C58">
        <v>4.1938952150551601E-2</v>
      </c>
      <c r="D58">
        <v>0.60114785968580997</v>
      </c>
      <c r="E58">
        <v>0.110845775976877</v>
      </c>
      <c r="F58">
        <v>9.72249533573738E-2</v>
      </c>
      <c r="I58" s="2">
        <v>4.6134291593603098E-2</v>
      </c>
      <c r="J58" s="2">
        <v>5.1383132094590701E-2</v>
      </c>
      <c r="K58" s="2">
        <v>0.60114785968580997</v>
      </c>
      <c r="L58" s="2">
        <v>0.186316488746463</v>
      </c>
    </row>
    <row r="59" spans="1:13">
      <c r="A59">
        <v>9</v>
      </c>
      <c r="B59">
        <v>3.1904563543456103E-2</v>
      </c>
      <c r="C59">
        <v>2.7208911904506999E-2</v>
      </c>
      <c r="D59">
        <v>0.74679324162634997</v>
      </c>
      <c r="E59">
        <v>0.108610682752163</v>
      </c>
      <c r="F59">
        <v>9.1822313816715601E-2</v>
      </c>
      <c r="I59" s="2">
        <v>3.91139426398672E-2</v>
      </c>
      <c r="J59" s="2">
        <v>5.5038558600348599E-2</v>
      </c>
      <c r="K59" s="2">
        <v>0.74679324162634997</v>
      </c>
      <c r="L59" s="2">
        <v>0.28588221308765999</v>
      </c>
    </row>
    <row r="60" spans="1:13">
      <c r="A60">
        <v>10</v>
      </c>
      <c r="B60">
        <v>3.6346577744250597E-2</v>
      </c>
      <c r="C60">
        <v>3.6460859669762702E-2</v>
      </c>
      <c r="D60">
        <v>0.22867831766865099</v>
      </c>
      <c r="E60">
        <v>0.132851914085932</v>
      </c>
      <c r="F60">
        <v>9.1665284793755006E-2</v>
      </c>
      <c r="I60" s="2">
        <v>4.30436524605066E-2</v>
      </c>
      <c r="J60" s="2">
        <v>4.69695180740985E-2</v>
      </c>
      <c r="K60" s="2">
        <v>0.60717588833116698</v>
      </c>
      <c r="L60" s="2">
        <v>0.16700684533465501</v>
      </c>
    </row>
    <row r="61" spans="1:13" s="3" customFormat="1">
      <c r="A61" s="3" t="s">
        <v>2</v>
      </c>
      <c r="B61" s="3">
        <f>AVERAGE(B51:B60)</f>
        <v>3.7469942361910799E-2</v>
      </c>
      <c r="C61" s="3">
        <f>AVERAGE(C51:C60)</f>
        <v>4.1380409812480159E-2</v>
      </c>
      <c r="D61" s="3">
        <f>AVERAGE(D51:D60)</f>
        <v>0.51183164489984034</v>
      </c>
      <c r="E61" s="3">
        <f>AVERAGE(E51:E60)</f>
        <v>0.1375404719462486</v>
      </c>
      <c r="F61" s="3">
        <f>AVERAGE(F51:F60)</f>
        <v>9.6660742488838103E-2</v>
      </c>
    </row>
    <row r="62" spans="1:13">
      <c r="A62" t="s">
        <v>0</v>
      </c>
      <c r="B62">
        <f>MIN(B51:B60)</f>
        <v>2.9919571470538101E-2</v>
      </c>
      <c r="C62">
        <f>MIN(C51:C60)</f>
        <v>2.7208911904506999E-2</v>
      </c>
      <c r="D62">
        <f>MIN(D51:D60)</f>
        <v>0.21817105161394801</v>
      </c>
      <c r="E62">
        <f>MIN(E51:E60)</f>
        <v>0.108610682752163</v>
      </c>
      <c r="F62">
        <f>MIN(F51:F60)</f>
        <v>9.1384702689569594E-2</v>
      </c>
    </row>
    <row r="63" spans="1:13">
      <c r="A63" t="s">
        <v>1</v>
      </c>
      <c r="B63">
        <f>MAX(B51:B60)</f>
        <v>4.3767932274153702E-2</v>
      </c>
      <c r="C63">
        <f>MAX(C51:C60)</f>
        <v>4.9319663640490299E-2</v>
      </c>
      <c r="D63">
        <f>MAX(D51:D60)</f>
        <v>0.87703066374153804</v>
      </c>
      <c r="E63">
        <f>MAX(E51:E60)</f>
        <v>0.23499098122848699</v>
      </c>
      <c r="F63">
        <f>MAX(F51:F60)</f>
        <v>0.104305873810789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F08C-B2B3-446E-9907-00D2BFBD69FB}">
  <dimension ref="A1:M63"/>
  <sheetViews>
    <sheetView topLeftCell="A34" workbookViewId="0">
      <selection activeCell="F43" sqref="F43:F45"/>
    </sheetView>
  </sheetViews>
  <sheetFormatPr defaultRowHeight="14.4"/>
  <sheetData>
    <row r="1" spans="1:6">
      <c r="A1" t="s">
        <v>26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</row>
    <row r="3" spans="1:6">
      <c r="A3" t="s">
        <v>12</v>
      </c>
      <c r="B3">
        <v>6.7474581976153303E-2</v>
      </c>
      <c r="C3">
        <v>6.9000655999548563E-2</v>
      </c>
      <c r="D3">
        <v>0.77572326698880434</v>
      </c>
      <c r="E3">
        <v>0.35357858283429927</v>
      </c>
      <c r="F3">
        <f>AVERAGE([3]Calibrated_Predictions_Metrics_!DQ2:DQ11)</f>
        <v>0.11120309164821152</v>
      </c>
    </row>
    <row r="4" spans="1:6">
      <c r="A4" t="s">
        <v>23</v>
      </c>
      <c r="B4">
        <v>2.2452921781437901E-2</v>
      </c>
      <c r="C4">
        <v>2.9976719386350499E-2</v>
      </c>
      <c r="D4">
        <v>0.52205242673251728</v>
      </c>
      <c r="E4">
        <v>0.1475509843047407</v>
      </c>
      <c r="F4">
        <f>MIN([3]Calibrated_Predictions_Metrics_!DQ2:DQ11)</f>
        <v>9.7790129547161805E-2</v>
      </c>
    </row>
    <row r="5" spans="1:6">
      <c r="A5" t="s">
        <v>24</v>
      </c>
      <c r="B5">
        <v>0.148151885178265</v>
      </c>
      <c r="C5">
        <v>0.15042474223825161</v>
      </c>
      <c r="D5">
        <v>0.94556085860489325</v>
      </c>
      <c r="E5">
        <v>0.53866881089302387</v>
      </c>
      <c r="F5">
        <f>MAX([3]Calibrated_Predictions_Metrics_!DQ2:DQ11)</f>
        <v>0.13556941766977401</v>
      </c>
    </row>
    <row r="7" spans="1:6">
      <c r="A7" t="s">
        <v>12</v>
      </c>
      <c r="B7">
        <v>4.1463194137992258E-2</v>
      </c>
      <c r="C7">
        <v>4.7742246953829615E-2</v>
      </c>
      <c r="D7">
        <v>0.6831716268642708</v>
      </c>
      <c r="E7">
        <v>0.23017532385871436</v>
      </c>
      <c r="F7">
        <f>AVERAGE([3]Calibrated_Predictions_Metrics_!DQ12:DQ21)</f>
        <v>0.10009185757097783</v>
      </c>
    </row>
    <row r="8" spans="1:6">
      <c r="A8" t="s">
        <v>23</v>
      </c>
      <c r="B8">
        <v>2.7155349154650298E-2</v>
      </c>
      <c r="C8">
        <v>4.0822686780982297E-2</v>
      </c>
      <c r="D8">
        <v>0.50683309631619933</v>
      </c>
      <c r="E8">
        <v>8.6799267918961601E-2</v>
      </c>
      <c r="F8">
        <f>MIN([3]Calibrated_Predictions_Metrics_!DQ12:DQ21)</f>
        <v>9.2577076897784799E-2</v>
      </c>
    </row>
    <row r="9" spans="1:6">
      <c r="A9" t="s">
        <v>24</v>
      </c>
      <c r="B9">
        <v>4.9678482371875901E-2</v>
      </c>
      <c r="C9">
        <v>5.7273739675794001E-2</v>
      </c>
      <c r="D9">
        <v>0.93863178252515</v>
      </c>
      <c r="E9">
        <v>0.36552572041069142</v>
      </c>
      <c r="F9">
        <f>MAX([3]Calibrated_Predictions_Metrics_!DQ12:DQ21)</f>
        <v>0.111603356812632</v>
      </c>
    </row>
    <row r="11" spans="1:6">
      <c r="A11" t="s">
        <v>12</v>
      </c>
      <c r="B11">
        <v>5.5174845154396288E-2</v>
      </c>
      <c r="C11">
        <v>6.0582516305967407E-2</v>
      </c>
      <c r="D11">
        <v>0.65278029995069309</v>
      </c>
      <c r="E11">
        <v>0.27959594461509329</v>
      </c>
      <c r="F11">
        <f>AVERAGE([3]Calibrated_Predictions_Metrics_!DQ22:DQ31)</f>
        <v>0.10655917193924705</v>
      </c>
    </row>
    <row r="12" spans="1:6" s="3" customFormat="1">
      <c r="A12" t="s">
        <v>23</v>
      </c>
      <c r="B12">
        <v>2.2935225335705401E-2</v>
      </c>
      <c r="C12">
        <v>4.3267289581884701E-2</v>
      </c>
      <c r="D12">
        <v>0.50098527693752826</v>
      </c>
      <c r="E12">
        <v>9.60541896780404E-2</v>
      </c>
      <c r="F12">
        <f>MIN([3]Calibrated_Predictions_Metrics_!DQ22:DQ31)</f>
        <v>9.50222248628253E-2</v>
      </c>
    </row>
    <row r="13" spans="1:6">
      <c r="A13" t="s">
        <v>24</v>
      </c>
      <c r="B13">
        <v>9.3377388888440396E-2</v>
      </c>
      <c r="C13">
        <v>9.7694603210803505E-2</v>
      </c>
      <c r="D13">
        <v>0.94146618401882076</v>
      </c>
      <c r="E13">
        <v>0.53163722449765904</v>
      </c>
      <c r="F13">
        <f>MAX([3]Calibrated_Predictions_Metrics_!DQ22:DQ31)</f>
        <v>0.122997835210351</v>
      </c>
    </row>
    <row r="15" spans="1:6">
      <c r="A15" t="s">
        <v>12</v>
      </c>
      <c r="B15">
        <v>6.3403127582272123E-2</v>
      </c>
      <c r="C15">
        <v>6.6606111946620597E-2</v>
      </c>
      <c r="D15">
        <v>0.58713486335231069</v>
      </c>
      <c r="E15">
        <v>0.33224193180776729</v>
      </c>
      <c r="F15">
        <f>AVERAGE([3]Calibrated_Predictions_Metrics_!DQ32:DQ41)</f>
        <v>0.1090427178216922</v>
      </c>
    </row>
    <row r="16" spans="1:6">
      <c r="A16" t="s">
        <v>23</v>
      </c>
      <c r="B16">
        <v>4.3731651057981602E-2</v>
      </c>
      <c r="C16">
        <v>4.65199286785501E-2</v>
      </c>
      <c r="D16">
        <v>0.33492180469964888</v>
      </c>
      <c r="E16">
        <v>0.14143149916452161</v>
      </c>
      <c r="F16">
        <f>MIN([3]Calibrated_Predictions_Metrics_!DQ32:DQ41)</f>
        <v>0.10038641499527</v>
      </c>
    </row>
    <row r="17" spans="1:6">
      <c r="A17" t="s">
        <v>24</v>
      </c>
      <c r="B17">
        <v>0.14465825668606319</v>
      </c>
      <c r="C17">
        <v>0.14465825668606311</v>
      </c>
      <c r="D17">
        <v>0.94017632155008835</v>
      </c>
      <c r="E17">
        <v>0.48650386001402318</v>
      </c>
      <c r="F17">
        <f>MAX([3]Calibrated_Predictions_Metrics_!DQ32:DQ41)</f>
        <v>0.13003874496945</v>
      </c>
    </row>
    <row r="19" spans="1:6">
      <c r="A19" t="s">
        <v>12</v>
      </c>
      <c r="B19">
        <v>5.9215061844392382E-2</v>
      </c>
      <c r="C19">
        <v>6.515116504831471E-2</v>
      </c>
      <c r="D19">
        <v>0.55229643108488968</v>
      </c>
      <c r="E19">
        <v>0.32894336685880587</v>
      </c>
      <c r="F19">
        <f>AVERAGE([3]Calibrated_Predictions_Metrics_!DQ42:DQ51)</f>
        <v>0.10659922544228051</v>
      </c>
    </row>
    <row r="20" spans="1:6">
      <c r="A20" t="s">
        <v>23</v>
      </c>
      <c r="B20">
        <v>2.79636856506119E-2</v>
      </c>
      <c r="C20">
        <v>3.4112497870440503E-2</v>
      </c>
      <c r="D20">
        <v>0.29321301368715169</v>
      </c>
      <c r="E20">
        <v>0.1154394348621233</v>
      </c>
      <c r="F20">
        <f>MIN([3]Calibrated_Predictions_Metrics_!DQ42:DQ51)</f>
        <v>8.8912541163708406E-2</v>
      </c>
    </row>
    <row r="21" spans="1:6">
      <c r="A21" t="s">
        <v>24</v>
      </c>
      <c r="B21">
        <v>9.5927455343842602E-2</v>
      </c>
      <c r="C21">
        <v>0.1015463208034558</v>
      </c>
      <c r="D21">
        <v>0.78870688080597073</v>
      </c>
      <c r="E21">
        <v>0.51421408230682664</v>
      </c>
      <c r="F21">
        <f>MAX([3]Calibrated_Predictions_Metrics_!DQ42:DQ51)</f>
        <v>0.12370625975909801</v>
      </c>
    </row>
    <row r="23" spans="1:6">
      <c r="A23" t="s">
        <v>12</v>
      </c>
      <c r="B23">
        <v>5.8447275749326663E-2</v>
      </c>
      <c r="C23">
        <v>6.6330551473757687E-2</v>
      </c>
      <c r="D23">
        <v>0.65126917732114065</v>
      </c>
      <c r="E23">
        <v>0.37346792772974025</v>
      </c>
      <c r="F23">
        <f>AVERAGE([3]Calibrated_Predictions_Metrics_!DQ52:DQ61)</f>
        <v>0.10763790405545932</v>
      </c>
    </row>
    <row r="24" spans="1:6">
      <c r="A24" t="s">
        <v>23</v>
      </c>
      <c r="B24">
        <v>3.4586167216218898E-2</v>
      </c>
      <c r="C24">
        <v>3.9205217147079301E-2</v>
      </c>
      <c r="D24">
        <v>0.45863965336857748</v>
      </c>
      <c r="E24">
        <v>0.23507293706907989</v>
      </c>
      <c r="F24">
        <f>MIN([3]Calibrated_Predictions_Metrics_!DQ52:DQ61)</f>
        <v>9.3765679650294004E-2</v>
      </c>
    </row>
    <row r="25" spans="1:6">
      <c r="A25" t="s">
        <v>24</v>
      </c>
      <c r="B25">
        <v>0.1060849188009359</v>
      </c>
      <c r="C25">
        <v>0.1074718496998716</v>
      </c>
      <c r="D25">
        <v>0.83775786304875854</v>
      </c>
      <c r="E25">
        <v>0.4903623300463073</v>
      </c>
      <c r="F25">
        <f>MAX([3]Calibrated_Predictions_Metrics_!DQ52:DQ61)</f>
        <v>0.128789350679713</v>
      </c>
    </row>
    <row r="27" spans="1:6">
      <c r="A27" t="s">
        <v>12</v>
      </c>
      <c r="B27">
        <v>4.9258321172326557E-2</v>
      </c>
      <c r="C27">
        <v>5.6795942938489351E-2</v>
      </c>
      <c r="D27">
        <v>0.61761644049049891</v>
      </c>
      <c r="E27">
        <v>0.25698210585589071</v>
      </c>
      <c r="F27">
        <f>AVERAGE([3]Calibrated_Predictions_Metrics_!DQ62:DQ71)</f>
        <v>0.10113269842682568</v>
      </c>
    </row>
    <row r="28" spans="1:6">
      <c r="A28" t="s">
        <v>23</v>
      </c>
      <c r="B28">
        <v>3.05880221843511E-2</v>
      </c>
      <c r="C28">
        <v>4.37844303691447E-2</v>
      </c>
      <c r="D28">
        <v>0.39104656659156778</v>
      </c>
      <c r="E28">
        <v>0.1515862381271024</v>
      </c>
      <c r="F28">
        <f>MIN([3]Calibrated_Predictions_Metrics_!DQ62:DQ71)</f>
        <v>8.8519056091318604E-2</v>
      </c>
    </row>
    <row r="29" spans="1:6">
      <c r="A29" t="s">
        <v>24</v>
      </c>
      <c r="B29">
        <v>6.8059060064884797E-2</v>
      </c>
      <c r="C29">
        <v>7.5482595905300598E-2</v>
      </c>
      <c r="D29">
        <v>0.93721634126331799</v>
      </c>
      <c r="E29">
        <v>0.3781525698610933</v>
      </c>
      <c r="F29">
        <f>MAX([3]Calibrated_Predictions_Metrics_!DQ62:DQ71)</f>
        <v>0.114225071059465</v>
      </c>
    </row>
    <row r="31" spans="1:6">
      <c r="A31" t="s">
        <v>12</v>
      </c>
      <c r="B31">
        <v>5.5031234574480802E-2</v>
      </c>
      <c r="C31">
        <v>6.2429422552214064E-2</v>
      </c>
      <c r="D31">
        <v>0.62686942079662911</v>
      </c>
      <c r="E31">
        <v>0.35115841212878418</v>
      </c>
      <c r="F31">
        <f>AVERAGE([3]Calibrated_Predictions_Metrics_!DQ72:DQ81)</f>
        <v>0.10596844581958928</v>
      </c>
    </row>
    <row r="32" spans="1:6">
      <c r="A32" t="s">
        <v>23</v>
      </c>
      <c r="B32">
        <v>3.6497871198763403E-2</v>
      </c>
      <c r="C32">
        <v>4.0149549245311299E-2</v>
      </c>
      <c r="D32">
        <v>0.42392009329950531</v>
      </c>
      <c r="E32">
        <v>0.1453868570162142</v>
      </c>
      <c r="F32">
        <f>MIN([3]Calibrated_Predictions_Metrics_!DQ72:DQ81)</f>
        <v>9.2932183932082899E-2</v>
      </c>
    </row>
    <row r="33" spans="1:6">
      <c r="A33" t="s">
        <v>24</v>
      </c>
      <c r="B33">
        <v>7.4453205660432495E-2</v>
      </c>
      <c r="C33">
        <v>7.7705334217036404E-2</v>
      </c>
      <c r="D33">
        <v>0.93703327131669445</v>
      </c>
      <c r="E33">
        <v>0.47512689720537871</v>
      </c>
      <c r="F33">
        <f>MAX([3]Calibrated_Predictions_Metrics_!DQ72:DQ81)</f>
        <v>0.115829588857798</v>
      </c>
    </row>
    <row r="35" spans="1:6">
      <c r="A35" t="s">
        <v>12</v>
      </c>
      <c r="B35">
        <v>4.6182842240437699E-2</v>
      </c>
      <c r="C35">
        <v>5.4636667968713769E-2</v>
      </c>
      <c r="D35">
        <v>0.63890395791390986</v>
      </c>
      <c r="E35">
        <v>0.29055298224794862</v>
      </c>
      <c r="F35">
        <f>AVERAGE([3]Calibrated_Predictions_Metrics_!DQ82:DQ91)</f>
        <v>0.10335086214515458</v>
      </c>
    </row>
    <row r="36" spans="1:6">
      <c r="A36" t="s">
        <v>23</v>
      </c>
      <c r="B36">
        <v>2.9997724316374898E-2</v>
      </c>
      <c r="C36">
        <v>3.9367547558497397E-2</v>
      </c>
      <c r="D36">
        <v>0.49863633530581358</v>
      </c>
      <c r="E36">
        <v>0.14222515238566569</v>
      </c>
      <c r="F36">
        <f>MIN([3]Calibrated_Predictions_Metrics_!DQ82:DQ91)</f>
        <v>9.4306893872202605E-2</v>
      </c>
    </row>
    <row r="37" spans="1:6">
      <c r="A37" t="s">
        <v>24</v>
      </c>
      <c r="B37">
        <v>9.5800909760914696E-2</v>
      </c>
      <c r="C37">
        <v>0.1025710083222369</v>
      </c>
      <c r="D37">
        <v>0.89237487635560853</v>
      </c>
      <c r="E37">
        <v>0.45431702807552898</v>
      </c>
      <c r="F37">
        <f>MAX([3]Calibrated_Predictions_Metrics_!DQ82:DQ91)</f>
        <v>0.12417873616297399</v>
      </c>
    </row>
    <row r="39" spans="1:6">
      <c r="A39" t="s">
        <v>12</v>
      </c>
      <c r="B39">
        <v>5.6484272148114259E-2</v>
      </c>
      <c r="C39">
        <v>6.2421491737415749E-2</v>
      </c>
      <c r="D39">
        <v>0.60111488992926554</v>
      </c>
      <c r="E39">
        <v>0.31433922127038594</v>
      </c>
      <c r="F39">
        <f>AVERAGE([3]Calibrated_Predictions_Metrics_!DQ92:DQ101)</f>
        <v>0.10747700559181979</v>
      </c>
    </row>
    <row r="40" spans="1:6">
      <c r="A40" t="s">
        <v>23</v>
      </c>
      <c r="B40">
        <v>4.2211638763047399E-2</v>
      </c>
      <c r="C40">
        <v>4.1477079628500599E-2</v>
      </c>
      <c r="D40">
        <v>0.4402696279839991</v>
      </c>
      <c r="E40">
        <v>0.15030806943899361</v>
      </c>
      <c r="F40">
        <f>MIN([3]Calibrated_Predictions_Metrics_!DQ92:DQ101)</f>
        <v>9.6188060385619001E-2</v>
      </c>
    </row>
    <row r="41" spans="1:6">
      <c r="A41" t="s">
        <v>24</v>
      </c>
      <c r="B41">
        <v>9.2811245671061901E-2</v>
      </c>
      <c r="C41">
        <v>0.1005785322392055</v>
      </c>
      <c r="D41">
        <v>0.9357592627443132</v>
      </c>
      <c r="E41">
        <v>0.49903778776324009</v>
      </c>
      <c r="F41">
        <f>MAX([3]Calibrated_Predictions_Metrics_!DQ92:DQ101)</f>
        <v>0.118082343731067</v>
      </c>
    </row>
    <row r="43" spans="1:6" s="3" customFormat="1">
      <c r="A43" s="3" t="s">
        <v>12</v>
      </c>
      <c r="B43" s="3">
        <f>AVERAGE(B39,B35,B31,B27,B23,B19,B15,B11,B7,B3)</f>
        <v>5.5213475657989244E-2</v>
      </c>
      <c r="C43" s="3">
        <f t="shared" ref="C43:E43" si="0">AVERAGE(C39,C35,C31,C27,C23,C19,C15,C11,C7,C3)</f>
        <v>6.1169677292487137E-2</v>
      </c>
      <c r="D43" s="3">
        <f t="shared" si="0"/>
        <v>0.6386880374692413</v>
      </c>
      <c r="E43" s="3">
        <f t="shared" si="0"/>
        <v>0.311103579920743</v>
      </c>
      <c r="F43" s="3">
        <f t="shared" ref="F43" si="1">AVERAGE(F39,F35,F31,F27,F23,F19,F15,F11,F7,F3)</f>
        <v>0.10590629804612579</v>
      </c>
    </row>
    <row r="44" spans="1:6" s="3" customFormat="1">
      <c r="A44" s="3" t="s">
        <v>0</v>
      </c>
      <c r="B44" s="3">
        <f>MIN(B40,B36,B32,B28,B24,B20,B16,B12,B8,B4)</f>
        <v>2.2452921781437901E-2</v>
      </c>
      <c r="C44" s="3">
        <f t="shared" ref="C44:E44" si="2">MIN(C40,C36,C32,C28,C24,C20,C16,C12,C8,C4)</f>
        <v>2.9976719386350499E-2</v>
      </c>
      <c r="D44" s="3">
        <f t="shared" si="2"/>
        <v>0.29321301368715169</v>
      </c>
      <c r="E44" s="3">
        <f t="shared" si="2"/>
        <v>8.6799267918961601E-2</v>
      </c>
      <c r="F44" s="3">
        <f t="shared" ref="F44" si="3">MIN(F40,F36,F32,F28,F24,F20,F16,F12,F8,F4)</f>
        <v>8.8519056091318604E-2</v>
      </c>
    </row>
    <row r="45" spans="1:6" s="3" customFormat="1">
      <c r="A45" s="3" t="s">
        <v>1</v>
      </c>
      <c r="B45" s="3">
        <f>MAX(B41,B37,B33,B29,B25,B21,B17,B13,B9,B5)</f>
        <v>0.148151885178265</v>
      </c>
      <c r="C45" s="3">
        <f t="shared" ref="C45:E45" si="4">MAX(C41,C37,C33,C29,C25,C21,C17,C13,C9,C5)</f>
        <v>0.15042474223825161</v>
      </c>
      <c r="D45" s="3">
        <f t="shared" si="4"/>
        <v>0.94556085860489325</v>
      </c>
      <c r="E45" s="3">
        <f t="shared" si="4"/>
        <v>0.53866881089302387</v>
      </c>
      <c r="F45" s="3">
        <f t="shared" ref="F45" si="5">MAX(F41,F37,F33,F29,F25,F21,F17,F13,F9,F5)</f>
        <v>0.13556941766977401</v>
      </c>
    </row>
    <row r="50" spans="1:13">
      <c r="A50" s="1" t="s">
        <v>25</v>
      </c>
      <c r="B50" s="1" t="s">
        <v>3</v>
      </c>
      <c r="C50" s="1" t="s">
        <v>5</v>
      </c>
      <c r="D50" s="1" t="s">
        <v>7</v>
      </c>
      <c r="E50" s="1" t="s">
        <v>9</v>
      </c>
      <c r="F50" s="1" t="s">
        <v>11</v>
      </c>
      <c r="I50" s="1"/>
      <c r="J50" s="1" t="s">
        <v>4</v>
      </c>
      <c r="K50" s="1" t="s">
        <v>6</v>
      </c>
      <c r="L50" s="1" t="s">
        <v>8</v>
      </c>
      <c r="M50" s="1" t="s">
        <v>10</v>
      </c>
    </row>
    <row r="51" spans="1:13">
      <c r="A51">
        <v>1</v>
      </c>
      <c r="B51">
        <v>4.8617832016605599E-2</v>
      </c>
      <c r="C51">
        <v>4.7987140905498799E-2</v>
      </c>
      <c r="D51">
        <v>0.52711385452116399</v>
      </c>
      <c r="E51">
        <v>0.44626343784175099</v>
      </c>
      <c r="F51">
        <v>0.11096764009936599</v>
      </c>
      <c r="I51" s="2">
        <v>6.2833522731034694E-2</v>
      </c>
      <c r="J51" s="2">
        <v>7.2304796730002702E-2</v>
      </c>
      <c r="K51" s="2">
        <v>0.78440616214578696</v>
      </c>
      <c r="L51" s="2">
        <v>0.49503587138711802</v>
      </c>
    </row>
    <row r="52" spans="1:13">
      <c r="A52">
        <v>2</v>
      </c>
      <c r="B52">
        <v>3.4562541604449097E-2</v>
      </c>
      <c r="C52">
        <v>4.1998348361936097E-2</v>
      </c>
      <c r="D52">
        <v>0.88242179400401699</v>
      </c>
      <c r="E52">
        <v>0.111831466750445</v>
      </c>
      <c r="F52">
        <v>9.3820383335888505E-2</v>
      </c>
      <c r="I52" s="2">
        <v>5.0994915410628901E-2</v>
      </c>
      <c r="J52" s="2">
        <v>5.20728701310108E-2</v>
      </c>
      <c r="K52" s="2">
        <v>0.88242179400401699</v>
      </c>
      <c r="L52" s="2">
        <v>0.13754750341761901</v>
      </c>
    </row>
    <row r="53" spans="1:13">
      <c r="A53">
        <v>3</v>
      </c>
      <c r="B53">
        <v>0.121333929502732</v>
      </c>
      <c r="C53">
        <v>0.121333929502732</v>
      </c>
      <c r="D53">
        <v>0.49113014080520001</v>
      </c>
      <c r="E53">
        <v>0.42377026230715198</v>
      </c>
      <c r="F53">
        <v>0.118598519749898</v>
      </c>
      <c r="I53" s="2">
        <v>0.121572455598824</v>
      </c>
      <c r="J53" s="2">
        <v>0.123669151663477</v>
      </c>
      <c r="K53" s="2">
        <v>0.73067876489313299</v>
      </c>
      <c r="L53" s="2">
        <v>0.56163478212515905</v>
      </c>
    </row>
    <row r="54" spans="1:13">
      <c r="A54">
        <v>4</v>
      </c>
      <c r="B54">
        <v>4.1144237878793601E-2</v>
      </c>
      <c r="C54">
        <v>5.4195228110502702E-2</v>
      </c>
      <c r="D54">
        <v>0.61496803413994405</v>
      </c>
      <c r="E54">
        <v>0.35150346591888099</v>
      </c>
      <c r="F54">
        <v>9.77746631681123E-2</v>
      </c>
      <c r="I54" s="2">
        <v>5.4056232052598803E-2</v>
      </c>
      <c r="J54" s="2">
        <v>6.6923877830791206E-2</v>
      </c>
      <c r="K54" s="2">
        <v>0.89521651165914695</v>
      </c>
      <c r="L54" s="2">
        <v>0.49401999009217901</v>
      </c>
    </row>
    <row r="55" spans="1:13">
      <c r="A55">
        <v>5</v>
      </c>
      <c r="B55">
        <v>3.7873025344039399E-2</v>
      </c>
      <c r="C55">
        <v>4.5408854552851298E-2</v>
      </c>
      <c r="D55">
        <v>0.64663391490233602</v>
      </c>
      <c r="E55">
        <v>0.35459672162681399</v>
      </c>
      <c r="F55">
        <v>0.10611969550936599</v>
      </c>
      <c r="I55" s="2">
        <v>5.6392069797357398E-2</v>
      </c>
      <c r="J55" s="2">
        <v>6.7603788152691496E-2</v>
      </c>
      <c r="K55" s="2">
        <v>0.916813278326856</v>
      </c>
      <c r="L55" s="2">
        <v>0.45603455005010701</v>
      </c>
    </row>
    <row r="56" spans="1:13">
      <c r="A56">
        <v>6</v>
      </c>
      <c r="B56">
        <v>4.8284230259446302E-2</v>
      </c>
      <c r="C56">
        <v>4.7410892610798797E-2</v>
      </c>
      <c r="D56">
        <v>0.44172637391329</v>
      </c>
      <c r="E56">
        <v>0.313075283041788</v>
      </c>
      <c r="F56">
        <v>0.10838765820782301</v>
      </c>
      <c r="I56" s="2">
        <v>5.9414105538923297E-2</v>
      </c>
      <c r="J56" s="2">
        <v>5.6888073618620201E-2</v>
      </c>
      <c r="K56" s="2">
        <v>0.925450672981454</v>
      </c>
      <c r="L56" s="2">
        <v>0.40050309482040602</v>
      </c>
    </row>
    <row r="57" spans="1:13">
      <c r="A57">
        <v>7</v>
      </c>
      <c r="B57">
        <v>4.4704494042183601E-2</v>
      </c>
      <c r="C57">
        <v>4.9535575201763098E-2</v>
      </c>
      <c r="D57">
        <v>0.94502493665588905</v>
      </c>
      <c r="E57">
        <v>0.34230953311735501</v>
      </c>
      <c r="F57">
        <v>0.103423833463064</v>
      </c>
      <c r="I57" s="2">
        <v>5.3538745103900699E-2</v>
      </c>
      <c r="J57" s="2">
        <v>6.2967603584726306E-2</v>
      </c>
      <c r="K57" s="2">
        <v>0.94502493665588905</v>
      </c>
      <c r="L57" s="2">
        <v>0.58477161054322202</v>
      </c>
    </row>
    <row r="58" spans="1:13">
      <c r="A58">
        <v>8</v>
      </c>
      <c r="B58">
        <v>8.3503375923137696E-2</v>
      </c>
      <c r="C58">
        <v>8.3771914535786696E-2</v>
      </c>
      <c r="D58">
        <v>0.65350361255748401</v>
      </c>
      <c r="E58">
        <v>0.50915212815882205</v>
      </c>
      <c r="F58">
        <v>0.11778553253000899</v>
      </c>
      <c r="I58" s="2">
        <v>9.0341858293068095E-2</v>
      </c>
      <c r="J58" s="2">
        <v>9.8752608124870994E-2</v>
      </c>
      <c r="K58" s="2">
        <v>0.94136382998581503</v>
      </c>
      <c r="L58" s="2">
        <v>0.55629558679383095</v>
      </c>
    </row>
    <row r="59" spans="1:13">
      <c r="A59">
        <v>9</v>
      </c>
      <c r="B59">
        <v>2.9003947011655099E-2</v>
      </c>
      <c r="C59">
        <v>3.17697100253089E-2</v>
      </c>
      <c r="D59">
        <v>0.75979556971999695</v>
      </c>
      <c r="E59">
        <v>0.12359016843257201</v>
      </c>
      <c r="F59">
        <v>9.3106264059845206E-2</v>
      </c>
      <c r="I59" s="2">
        <v>3.7641398814455801E-2</v>
      </c>
      <c r="J59" s="2">
        <v>5.5159100627892498E-2</v>
      </c>
      <c r="K59" s="2">
        <v>0.87283673041131704</v>
      </c>
      <c r="L59" s="2">
        <v>0.39782728971122</v>
      </c>
    </row>
    <row r="60" spans="1:13">
      <c r="A60">
        <v>10</v>
      </c>
      <c r="B60">
        <v>0.137558667542481</v>
      </c>
      <c r="C60">
        <v>0.137558667542481</v>
      </c>
      <c r="D60">
        <v>0.68844144916307604</v>
      </c>
      <c r="E60">
        <v>0.45103254027533002</v>
      </c>
      <c r="F60">
        <v>0.122623499812845</v>
      </c>
      <c r="I60" s="2">
        <v>0.137558667542481</v>
      </c>
      <c r="J60" s="2">
        <v>0.13757101121594101</v>
      </c>
      <c r="K60" s="2">
        <v>0.94136639130351596</v>
      </c>
      <c r="L60" s="2">
        <v>0.488499705409076</v>
      </c>
    </row>
    <row r="61" spans="1:13">
      <c r="A61" s="3" t="s">
        <v>2</v>
      </c>
      <c r="B61" s="3">
        <f>AVERAGE(B51:B60)</f>
        <v>6.2658628112552336E-2</v>
      </c>
      <c r="C61" s="3">
        <f>AVERAGE(C51:C60)</f>
        <v>6.6097026134965944E-2</v>
      </c>
      <c r="D61" s="3">
        <f>AVERAGE(D51:D60)</f>
        <v>0.66507596803823976</v>
      </c>
      <c r="E61" s="3">
        <f>AVERAGE(E51:E60)</f>
        <v>0.34271250074709098</v>
      </c>
      <c r="F61" s="3">
        <f>AVERAGE(F51:F60)</f>
        <v>0.10726076899362172</v>
      </c>
      <c r="G61" s="3"/>
      <c r="H61" s="3"/>
      <c r="I61" s="3"/>
      <c r="J61" s="3"/>
      <c r="K61" s="3"/>
      <c r="L61" s="3"/>
      <c r="M61" s="3"/>
    </row>
    <row r="62" spans="1:13">
      <c r="A62" t="s">
        <v>0</v>
      </c>
      <c r="B62">
        <f>MIN(B51:B60)</f>
        <v>2.9003947011655099E-2</v>
      </c>
      <c r="C62">
        <f>MIN(C51:C60)</f>
        <v>3.17697100253089E-2</v>
      </c>
      <c r="D62">
        <f>MIN(D51:D60)</f>
        <v>0.44172637391329</v>
      </c>
      <c r="E62">
        <f>MIN(E51:E60)</f>
        <v>0.111831466750445</v>
      </c>
      <c r="F62">
        <f>MIN(F51:F60)</f>
        <v>9.3106264059845206E-2</v>
      </c>
    </row>
    <row r="63" spans="1:13">
      <c r="A63" t="s">
        <v>1</v>
      </c>
      <c r="B63">
        <f>MAX(B51:B60)</f>
        <v>0.137558667542481</v>
      </c>
      <c r="C63">
        <f>MAX(C51:C60)</f>
        <v>0.137558667542481</v>
      </c>
      <c r="D63">
        <f>MAX(D51:D60)</f>
        <v>0.94502493665588905</v>
      </c>
      <c r="E63">
        <f>MAX(E51:E60)</f>
        <v>0.50915212815882205</v>
      </c>
      <c r="F63">
        <f>MAX(F51:F60)</f>
        <v>0.122623499812845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C0F6-9166-4D00-9296-BB3812817583}">
  <dimension ref="A1:M63"/>
  <sheetViews>
    <sheetView topLeftCell="A38" workbookViewId="0">
      <selection activeCell="F43" sqref="F43:F45"/>
    </sheetView>
  </sheetViews>
  <sheetFormatPr defaultRowHeight="14.4"/>
  <cols>
    <col min="2" max="2" width="13.6640625" customWidth="1"/>
    <col min="4" max="4" width="13.6640625" customWidth="1"/>
    <col min="6" max="9" width="13.6640625" customWidth="1"/>
    <col min="12" max="13" width="13.6640625" customWidth="1"/>
  </cols>
  <sheetData>
    <row r="1" spans="1:6">
      <c r="A1" t="s">
        <v>26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</row>
    <row r="3" spans="1:6">
      <c r="A3" t="s">
        <v>12</v>
      </c>
      <c r="B3">
        <v>7.4895349951718579E-2</v>
      </c>
      <c r="C3">
        <v>6.6186861912290229E-2</v>
      </c>
      <c r="D3">
        <v>0.79414207667112346</v>
      </c>
      <c r="E3">
        <v>0.27381124444128541</v>
      </c>
      <c r="F3">
        <f>AVERAGE([2]calibration_scores_aggregated_q!J2:J11)</f>
        <v>7.4830231957682347E-2</v>
      </c>
    </row>
    <row r="4" spans="1:6">
      <c r="A4" t="s">
        <v>23</v>
      </c>
      <c r="B4">
        <v>6.8201404720338296E-2</v>
      </c>
      <c r="C4">
        <v>5.4739989119341699E-2</v>
      </c>
      <c r="D4">
        <v>0.60594218969345093</v>
      </c>
      <c r="E4">
        <v>0.18116652710181591</v>
      </c>
      <c r="F4">
        <f>MIN([2]calibration_scores_aggregated_q!J2:J11)</f>
        <v>6.7543511584219396E-2</v>
      </c>
    </row>
    <row r="5" spans="1:6">
      <c r="A5" t="s">
        <v>24</v>
      </c>
      <c r="B5">
        <v>8.6462523415667805E-2</v>
      </c>
      <c r="C5">
        <v>8.3743102702601796E-2</v>
      </c>
      <c r="D5">
        <v>0.91879710555076599</v>
      </c>
      <c r="E5">
        <v>0.40054179231325782</v>
      </c>
      <c r="F5">
        <f>MAX([2]calibration_scores_aggregated_q!J2:J11)</f>
        <v>8.5665552447708196E-2</v>
      </c>
    </row>
    <row r="7" spans="1:6">
      <c r="A7" t="s">
        <v>12</v>
      </c>
      <c r="B7">
        <v>7.9664992502146398E-2</v>
      </c>
      <c r="C7">
        <v>6.9954884663861544E-2</v>
      </c>
      <c r="D7">
        <v>0.85652478327353809</v>
      </c>
      <c r="E7">
        <v>0.30982440847120324</v>
      </c>
      <c r="F7">
        <f>AVERAGE([2]calibration_scores_aggregated_q!J12:J21)</f>
        <v>8.0308376089769734E-2</v>
      </c>
    </row>
    <row r="8" spans="1:6">
      <c r="A8" t="s">
        <v>23</v>
      </c>
      <c r="B8">
        <v>6.5397859963630206E-2</v>
      </c>
      <c r="C8">
        <v>5.1856380137528503E-2</v>
      </c>
      <c r="D8">
        <v>0.6452429393927257</v>
      </c>
      <c r="E8">
        <v>0.1909912646828052</v>
      </c>
      <c r="F8">
        <f>MIN([2]calibration_scores_aggregated_q!J12:J21)</f>
        <v>6.4630164218667199E-2</v>
      </c>
    </row>
    <row r="9" spans="1:6">
      <c r="A9" t="s">
        <v>24</v>
      </c>
      <c r="B9">
        <v>8.9988759283640293E-2</v>
      </c>
      <c r="C9">
        <v>8.64818781150479E-2</v>
      </c>
      <c r="D9">
        <v>0.98173006772994997</v>
      </c>
      <c r="E9">
        <v>0.5969065987702572</v>
      </c>
      <c r="F9">
        <f>MAX([2]calibration_scores_aggregated_q!J12:J21)</f>
        <v>9.2378743688425996E-2</v>
      </c>
    </row>
    <row r="11" spans="1:6">
      <c r="A11" t="s">
        <v>12</v>
      </c>
      <c r="B11">
        <v>7.6522595190523873E-2</v>
      </c>
      <c r="C11">
        <v>6.6798120856420243E-2</v>
      </c>
      <c r="D11">
        <v>0.81460827163555327</v>
      </c>
      <c r="E11">
        <v>0.32746814190156842</v>
      </c>
      <c r="F11">
        <f>AVERAGE([2]calibration_scores_aggregated_q!J22:J31)</f>
        <v>7.7166830957124261E-2</v>
      </c>
    </row>
    <row r="12" spans="1:6" s="3" customFormat="1">
      <c r="A12" t="s">
        <v>23</v>
      </c>
      <c r="B12">
        <v>5.7417993388613399E-2</v>
      </c>
      <c r="C12">
        <v>4.7419585961453702E-2</v>
      </c>
      <c r="D12">
        <v>0.62826559940973925</v>
      </c>
      <c r="E12">
        <v>0.15218477813301209</v>
      </c>
      <c r="F12">
        <f>MIN([2]calibration_scores_aggregated_q!J22:J31)</f>
        <v>6.2306156621757501E-2</v>
      </c>
    </row>
    <row r="13" spans="1:6">
      <c r="A13" t="s">
        <v>24</v>
      </c>
      <c r="B13">
        <v>0.1060863600721127</v>
      </c>
      <c r="C13">
        <v>0.102947955324013</v>
      </c>
      <c r="D13">
        <v>0.97906160354614258</v>
      </c>
      <c r="E13">
        <v>0.72234064972761902</v>
      </c>
      <c r="F13">
        <f>MAX([2]calibration_scores_aggregated_q!J22:J31)</f>
        <v>0.105459877451683</v>
      </c>
    </row>
    <row r="15" spans="1:6">
      <c r="A15" t="s">
        <v>12</v>
      </c>
      <c r="B15">
        <v>7.1647436231751654E-2</v>
      </c>
      <c r="C15">
        <v>6.1514915400123306E-2</v>
      </c>
      <c r="D15">
        <v>0.8165882764621214</v>
      </c>
      <c r="E15">
        <v>0.2529248073187858</v>
      </c>
      <c r="F15">
        <f>AVERAGE([2]calibration_scores_aggregated_q!J32:J41)</f>
        <v>7.2049820542714998E-2</v>
      </c>
    </row>
    <row r="16" spans="1:6">
      <c r="A16" t="s">
        <v>23</v>
      </c>
      <c r="B16">
        <v>6.3924626528525499E-2</v>
      </c>
      <c r="C16">
        <v>4.9738624818259199E-2</v>
      </c>
      <c r="D16">
        <v>0.7130165696144104</v>
      </c>
      <c r="E16">
        <v>0.119107121947419</v>
      </c>
      <c r="F16">
        <f>MIN([2]calibration_scores_aggregated_q!J32:J41)</f>
        <v>6.2084705257253799E-2</v>
      </c>
    </row>
    <row r="17" spans="1:6">
      <c r="A17" t="s">
        <v>24</v>
      </c>
      <c r="B17">
        <v>8.2795893150178004E-2</v>
      </c>
      <c r="C17">
        <v>8.1093656573590106E-2</v>
      </c>
      <c r="D17">
        <v>0.88063061237335205</v>
      </c>
      <c r="E17">
        <v>0.5719967448350155</v>
      </c>
      <c r="F17">
        <f>MAX([2]calibration_scores_aggregated_q!J32:J41)</f>
        <v>8.1253538870559E-2</v>
      </c>
    </row>
    <row r="19" spans="1:6">
      <c r="A19" t="s">
        <v>12</v>
      </c>
      <c r="B19">
        <v>7.4313349182421634E-2</v>
      </c>
      <c r="C19">
        <v>6.8931466251547502E-2</v>
      </c>
      <c r="D19">
        <v>0.83197390337785071</v>
      </c>
      <c r="E19">
        <v>0.35270061776636064</v>
      </c>
      <c r="F19">
        <f>AVERAGE([2]calibration_scores_aggregated_q!J42:J51)</f>
        <v>7.6548270995728876E-2</v>
      </c>
    </row>
    <row r="20" spans="1:6">
      <c r="A20" t="s">
        <v>23</v>
      </c>
      <c r="B20">
        <v>6.1241964149226898E-2</v>
      </c>
      <c r="C20">
        <v>5.0218804454120303E-2</v>
      </c>
      <c r="D20">
        <v>0.70171907544136047</v>
      </c>
      <c r="E20">
        <v>0.1631911572324348</v>
      </c>
      <c r="F20">
        <f>MIN([2]calibration_scores_aggregated_q!J42:J51)</f>
        <v>6.3801419918429997E-2</v>
      </c>
    </row>
    <row r="21" spans="1:6">
      <c r="A21" t="s">
        <v>24</v>
      </c>
      <c r="B21">
        <v>9.4141629740743096E-2</v>
      </c>
      <c r="C21">
        <v>9.0431299331465195E-2</v>
      </c>
      <c r="D21">
        <v>0.91378106673558557</v>
      </c>
      <c r="E21">
        <v>0.55571328509937634</v>
      </c>
      <c r="F21">
        <f>MAX([2]calibration_scores_aggregated_q!J42:J51)</f>
        <v>9.3018949038967999E-2</v>
      </c>
    </row>
    <row r="23" spans="1:6">
      <c r="A23" t="s">
        <v>12</v>
      </c>
      <c r="B23">
        <v>7.3203905041509948E-2</v>
      </c>
      <c r="C23">
        <v>6.3933528546701215E-2</v>
      </c>
      <c r="D23">
        <v>0.81834522311886138</v>
      </c>
      <c r="E23">
        <v>0.27239609931343733</v>
      </c>
      <c r="F23">
        <f>AVERAGE([2]calibration_scores_aggregated_q!J52:J61)</f>
        <v>7.4206519240167274E-2</v>
      </c>
    </row>
    <row r="24" spans="1:6">
      <c r="A24" t="s">
        <v>23</v>
      </c>
      <c r="B24">
        <v>6.3648296999059301E-2</v>
      </c>
      <c r="C24">
        <v>5.1313406507093498E-2</v>
      </c>
      <c r="D24">
        <v>0.69433647394180298</v>
      </c>
      <c r="E24">
        <v>0.17363881012142601</v>
      </c>
      <c r="F24">
        <f>MIN([2]calibration_scores_aggregated_q!J52:J61)</f>
        <v>6.3961964712786104E-2</v>
      </c>
    </row>
    <row r="25" spans="1:6">
      <c r="A25" t="s">
        <v>24</v>
      </c>
      <c r="B25">
        <v>8.6038514911861E-2</v>
      </c>
      <c r="C25">
        <v>8.1856318958447402E-2</v>
      </c>
      <c r="D25">
        <v>0.98357342928647995</v>
      </c>
      <c r="E25">
        <v>0.45755801011215558</v>
      </c>
      <c r="F25">
        <f>MAX([2]calibration_scores_aggregated_q!J52:J61)</f>
        <v>8.5871049882149705E-2</v>
      </c>
    </row>
    <row r="27" spans="1:6">
      <c r="A27" t="s">
        <v>12</v>
      </c>
      <c r="B27">
        <v>7.6384544031070228E-2</v>
      </c>
      <c r="C27">
        <v>6.7094591626818093E-2</v>
      </c>
      <c r="D27">
        <v>0.8229420800010363</v>
      </c>
      <c r="E27">
        <v>0.34163429702791187</v>
      </c>
      <c r="F27">
        <f>AVERAGE([2]calibration_scores_aggregated_q!J62:J71)</f>
        <v>7.7126884725234907E-2</v>
      </c>
    </row>
    <row r="28" spans="1:6">
      <c r="A28" t="s">
        <v>23</v>
      </c>
      <c r="B28">
        <v>6.5170362231529E-2</v>
      </c>
      <c r="C28">
        <v>4.39255780163312E-2</v>
      </c>
      <c r="D28">
        <v>0.70030742883682251</v>
      </c>
      <c r="E28">
        <v>0.11891401341661061</v>
      </c>
      <c r="F28">
        <f>MIN([2]calibration_scores_aggregated_q!J62:J71)</f>
        <v>6.4845361727233097E-2</v>
      </c>
    </row>
    <row r="29" spans="1:6">
      <c r="A29" t="s">
        <v>24</v>
      </c>
      <c r="B29">
        <v>9.1532601618539003E-2</v>
      </c>
      <c r="C29">
        <v>8.4391512240454103E-2</v>
      </c>
      <c r="D29">
        <v>0.90591839949289965</v>
      </c>
      <c r="E29">
        <v>0.64758394342480285</v>
      </c>
      <c r="F29">
        <f>MAX([2]calibration_scores_aggregated_q!J62:J71)</f>
        <v>9.0460007905572001E-2</v>
      </c>
    </row>
    <row r="31" spans="1:6">
      <c r="A31" t="s">
        <v>12</v>
      </c>
      <c r="B31">
        <v>7.619839217448196E-2</v>
      </c>
      <c r="C31">
        <v>6.2686398528146434E-2</v>
      </c>
      <c r="D31">
        <v>0.81110470468799289</v>
      </c>
      <c r="E31">
        <v>0.22757117081040898</v>
      </c>
      <c r="F31">
        <f>AVERAGE([2]calibration_scores_aggregated_q!J72:J81)</f>
        <v>7.7000124127453357E-2</v>
      </c>
    </row>
    <row r="32" spans="1:6">
      <c r="A32" t="s">
        <v>23</v>
      </c>
      <c r="B32">
        <v>5.9924448481338898E-2</v>
      </c>
      <c r="C32">
        <v>4.02719309490676E-2</v>
      </c>
      <c r="D32">
        <v>0.70816861093044281</v>
      </c>
      <c r="E32">
        <v>0.1184392378790609</v>
      </c>
      <c r="F32">
        <f>MIN([2]calibration_scores_aggregated_q!J72:J81)</f>
        <v>5.9859230584081498E-2</v>
      </c>
    </row>
    <row r="33" spans="1:6">
      <c r="A33" t="s">
        <v>24</v>
      </c>
      <c r="B33">
        <v>8.9362415421111993E-2</v>
      </c>
      <c r="C33">
        <v>8.4055189567452504E-2</v>
      </c>
      <c r="D33">
        <v>0.90852937102317799</v>
      </c>
      <c r="E33">
        <v>0.42970556269089372</v>
      </c>
      <c r="F33">
        <f>MAX([2]calibration_scores_aggregated_q!J72:J81)</f>
        <v>9.0060571202167997E-2</v>
      </c>
    </row>
    <row r="35" spans="1:6">
      <c r="A35" t="s">
        <v>12</v>
      </c>
      <c r="B35">
        <v>7.3905036745405453E-2</v>
      </c>
      <c r="C35">
        <v>6.7571330605669083E-2</v>
      </c>
      <c r="D35">
        <v>0.79796595445701057</v>
      </c>
      <c r="E35">
        <v>0.33419891993822892</v>
      </c>
      <c r="F35">
        <f>AVERAGE([2]calibration_scores_aggregated_q!J82:J91)</f>
        <v>7.5857305539890257E-2</v>
      </c>
    </row>
    <row r="36" spans="1:6">
      <c r="A36" t="s">
        <v>23</v>
      </c>
      <c r="B36">
        <v>6.1493451987689199E-2</v>
      </c>
      <c r="C36">
        <v>4.9920861417962398E-2</v>
      </c>
      <c r="D36">
        <v>0.64045113041287371</v>
      </c>
      <c r="E36">
        <v>0.1631791853526634</v>
      </c>
      <c r="F36">
        <f>MIN([2]calibration_scores_aggregated_q!J82:J91)</f>
        <v>6.6333936887848804E-2</v>
      </c>
    </row>
    <row r="37" spans="1:6">
      <c r="A37" t="s">
        <v>24</v>
      </c>
      <c r="B37">
        <v>9.0962776070632495E-2</v>
      </c>
      <c r="C37">
        <v>8.7674288467674097E-2</v>
      </c>
      <c r="D37">
        <v>0.92922353744506836</v>
      </c>
      <c r="E37">
        <v>0.47305655840671418</v>
      </c>
      <c r="F37">
        <f>MAX([2]calibration_scores_aggregated_q!J82:J91)</f>
        <v>9.0035968700085206E-2</v>
      </c>
    </row>
    <row r="39" spans="1:6">
      <c r="A39" t="s">
        <v>12</v>
      </c>
      <c r="B39">
        <v>7.9263986504196984E-2</v>
      </c>
      <c r="C39">
        <v>7.2776016031550539E-2</v>
      </c>
      <c r="D39">
        <v>0.82061458306653168</v>
      </c>
      <c r="E39">
        <v>0.35706108521346497</v>
      </c>
      <c r="F39">
        <f>AVERAGE([2]calibration_scores_aggregated_q!J92:J101)</f>
        <v>8.0448745084754816E-2</v>
      </c>
    </row>
    <row r="40" spans="1:6">
      <c r="A40" t="s">
        <v>23</v>
      </c>
      <c r="B40">
        <v>6.7156720358499497E-2</v>
      </c>
      <c r="C40">
        <v>5.7246685997243703E-2</v>
      </c>
      <c r="D40">
        <v>0.72959151118993759</v>
      </c>
      <c r="E40">
        <v>0.1989513944639866</v>
      </c>
      <c r="F40">
        <f>MIN([2]calibration_scores_aggregated_q!J92:J101)</f>
        <v>6.6452507139315206E-2</v>
      </c>
    </row>
    <row r="41" spans="1:6">
      <c r="A41" t="s">
        <v>24</v>
      </c>
      <c r="B41">
        <v>0.1155116763917212</v>
      </c>
      <c r="C41">
        <v>0.1149335005635366</v>
      </c>
      <c r="D41">
        <v>0.90214359760284424</v>
      </c>
      <c r="E41">
        <v>0.74663151394237171</v>
      </c>
      <c r="F41">
        <f>MAX([2]calibration_scores_aggregated_q!J92:J101)</f>
        <v>0.113854426007767</v>
      </c>
    </row>
    <row r="43" spans="1:6" s="3" customFormat="1">
      <c r="A43" s="3" t="s">
        <v>12</v>
      </c>
      <c r="B43" s="3">
        <f>AVERAGE(B39,B35,B31,B27,B23,B19,B15,B11,B7,B3)</f>
        <v>7.5599958755522667E-2</v>
      </c>
      <c r="C43" s="3">
        <f t="shared" ref="C43:E43" si="0">AVERAGE(C39,C35,C31,C27,C23,C19,C15,C11,C7,C3)</f>
        <v>6.6744811442312812E-2</v>
      </c>
      <c r="D43" s="3">
        <f t="shared" si="0"/>
        <v>0.81848098567516181</v>
      </c>
      <c r="E43" s="3">
        <f t="shared" si="0"/>
        <v>0.30495907922026555</v>
      </c>
      <c r="F43" s="3">
        <f t="shared" ref="F43" si="1">AVERAGE(F39,F35,F31,F27,F23,F19,F15,F11,F7,F3)</f>
        <v>7.6554310926052083E-2</v>
      </c>
    </row>
    <row r="44" spans="1:6" s="3" customFormat="1">
      <c r="A44" s="3" t="s">
        <v>0</v>
      </c>
      <c r="B44" s="3">
        <f>MIN(B40,B36,B32,B28,B24,B20,B16,B12,B8,B4)</f>
        <v>5.7417993388613399E-2</v>
      </c>
      <c r="C44" s="3">
        <f t="shared" ref="C44:E44" si="2">MIN(C40,C36,C32,C28,C24,C20,C16,C12,C8,C4)</f>
        <v>4.02719309490676E-2</v>
      </c>
      <c r="D44" s="3">
        <f t="shared" si="2"/>
        <v>0.60594218969345093</v>
      </c>
      <c r="E44" s="3">
        <f t="shared" si="2"/>
        <v>0.1184392378790609</v>
      </c>
      <c r="F44" s="3">
        <f t="shared" ref="F44" si="3">MIN(F40,F36,F32,F28,F24,F20,F16,F12,F8,F4)</f>
        <v>5.9859230584081498E-2</v>
      </c>
    </row>
    <row r="45" spans="1:6" s="3" customFormat="1">
      <c r="A45" s="3" t="s">
        <v>1</v>
      </c>
      <c r="B45" s="3">
        <f>MAX(B41,B37,B33,B29,B25,B21,B17,B13,B9,B5)</f>
        <v>0.1155116763917212</v>
      </c>
      <c r="C45" s="3">
        <f t="shared" ref="C45:E45" si="4">MAX(C41,C37,C33,C29,C25,C21,C17,C13,C9,C5)</f>
        <v>0.1149335005635366</v>
      </c>
      <c r="D45" s="3">
        <f t="shared" si="4"/>
        <v>0.98357342928647995</v>
      </c>
      <c r="E45" s="3">
        <f t="shared" si="4"/>
        <v>0.74663151394237171</v>
      </c>
      <c r="F45" s="3">
        <f t="shared" ref="F45" si="5">MAX(F41,F37,F33,F29,F25,F21,F17,F13,F9,F5)</f>
        <v>0.113854426007767</v>
      </c>
    </row>
    <row r="50" spans="1:13">
      <c r="A50" s="1" t="s">
        <v>25</v>
      </c>
      <c r="B50" s="1" t="s">
        <v>3</v>
      </c>
      <c r="C50" s="1" t="s">
        <v>5</v>
      </c>
      <c r="D50" s="1" t="s">
        <v>7</v>
      </c>
      <c r="E50" s="1" t="s">
        <v>9</v>
      </c>
      <c r="F50" s="1" t="s">
        <v>11</v>
      </c>
      <c r="I50" s="1"/>
      <c r="J50" s="1" t="s">
        <v>4</v>
      </c>
      <c r="K50" s="1" t="s">
        <v>6</v>
      </c>
      <c r="L50" s="1" t="s">
        <v>8</v>
      </c>
      <c r="M50" s="1" t="s">
        <v>10</v>
      </c>
    </row>
    <row r="51" spans="1:13">
      <c r="A51">
        <v>1</v>
      </c>
      <c r="B51">
        <v>6.78906195399923E-2</v>
      </c>
      <c r="C51">
        <v>6.0022898914210698E-2</v>
      </c>
      <c r="D51">
        <v>0.78448728720347105</v>
      </c>
      <c r="E51">
        <v>0.15086940129634099</v>
      </c>
      <c r="F51" s="15">
        <v>7.2004857729664806E-2</v>
      </c>
      <c r="I51">
        <v>7.0070777368443901E-2</v>
      </c>
      <c r="J51">
        <v>6.5049697319093894E-2</v>
      </c>
      <c r="K51">
        <v>0.90613269805908203</v>
      </c>
      <c r="L51">
        <v>0.604701153203553</v>
      </c>
    </row>
    <row r="52" spans="1:13">
      <c r="A52">
        <v>2</v>
      </c>
      <c r="B52">
        <v>6.9209506334873397E-2</v>
      </c>
      <c r="C52">
        <v>5.9273852374043402E-2</v>
      </c>
      <c r="D52">
        <v>0.897649466991425</v>
      </c>
      <c r="E52">
        <v>0.19695369009036101</v>
      </c>
      <c r="F52" s="15">
        <v>6.87126435271493E-2</v>
      </c>
      <c r="I52">
        <v>6.9713305489538205E-2</v>
      </c>
      <c r="J52">
        <v>6.5116000026471305E-2</v>
      </c>
      <c r="K52">
        <v>0.897649466991425</v>
      </c>
      <c r="L52">
        <v>0.26703932728672097</v>
      </c>
    </row>
    <row r="53" spans="1:13">
      <c r="A53">
        <v>3</v>
      </c>
      <c r="B53">
        <v>7.5404836138763795E-2</v>
      </c>
      <c r="C53">
        <v>6.7161443630601295E-2</v>
      </c>
      <c r="D53">
        <v>0.57904289166132605</v>
      </c>
      <c r="E53">
        <v>0.19665373465296801</v>
      </c>
      <c r="F53" s="15">
        <v>7.8453454498302405E-2</v>
      </c>
      <c r="I53">
        <v>7.7432386822736801E-2</v>
      </c>
      <c r="J53">
        <v>7.3185408247817899E-2</v>
      </c>
      <c r="K53">
        <v>0.87072885036468495</v>
      </c>
      <c r="L53">
        <v>0.50816869618845895</v>
      </c>
    </row>
    <row r="54" spans="1:13">
      <c r="A54">
        <v>4</v>
      </c>
      <c r="B54">
        <v>8.1133854810660794E-2</v>
      </c>
      <c r="C54">
        <v>8.0926284544753202E-2</v>
      </c>
      <c r="D54">
        <v>0.63471899926662401</v>
      </c>
      <c r="E54">
        <v>0.43231722834514602</v>
      </c>
      <c r="F54" s="15">
        <v>8.5052710085223707E-2</v>
      </c>
      <c r="I54">
        <v>8.2081878312312506E-2</v>
      </c>
      <c r="J54">
        <v>7.9826572968272294E-2</v>
      </c>
      <c r="K54">
        <v>0.90657693147659302</v>
      </c>
      <c r="L54">
        <v>0.64809946219126402</v>
      </c>
    </row>
    <row r="55" spans="1:13">
      <c r="A55">
        <v>5</v>
      </c>
      <c r="B55">
        <v>8.2209464142258701E-2</v>
      </c>
      <c r="C55">
        <v>8.0720419823603201E-2</v>
      </c>
      <c r="D55">
        <v>0.69242617913654902</v>
      </c>
      <c r="E55">
        <v>0.52014744717475303</v>
      </c>
      <c r="F55" s="15">
        <v>8.7409642582334801E-2</v>
      </c>
      <c r="I55">
        <v>8.5026221149109807E-2</v>
      </c>
      <c r="J55">
        <v>8.1950919408711506E-2</v>
      </c>
      <c r="K55">
        <v>0.836946990754869</v>
      </c>
      <c r="L55">
        <v>0.69606904773151201</v>
      </c>
    </row>
    <row r="56" spans="1:13">
      <c r="A56">
        <v>6</v>
      </c>
      <c r="B56">
        <v>6.71087958718245E-2</v>
      </c>
      <c r="C56">
        <v>5.6221520313708702E-2</v>
      </c>
      <c r="D56">
        <v>0.73630303144455</v>
      </c>
      <c r="E56">
        <v>0.192509669276793</v>
      </c>
      <c r="F56" s="15">
        <v>6.9845191912618398E-2</v>
      </c>
      <c r="I56">
        <v>7.0094993345065998E-2</v>
      </c>
      <c r="J56">
        <v>6.5913383902978795E-2</v>
      </c>
      <c r="K56">
        <v>0.97642397880554199</v>
      </c>
      <c r="L56">
        <v>0.43811877334819099</v>
      </c>
    </row>
    <row r="57" spans="1:13">
      <c r="A57">
        <v>7</v>
      </c>
      <c r="B57">
        <v>7.0150366803338499E-2</v>
      </c>
      <c r="C57">
        <v>5.80422276131339E-2</v>
      </c>
      <c r="D57">
        <v>0.71240650117397297</v>
      </c>
      <c r="E57">
        <v>0.197293668702158</v>
      </c>
      <c r="F57" s="15">
        <v>7.3174450764979401E-2</v>
      </c>
      <c r="I57">
        <v>7.2747026234857196E-2</v>
      </c>
      <c r="J57">
        <v>6.7939342906910602E-2</v>
      </c>
      <c r="K57">
        <v>0.97187758684158299</v>
      </c>
      <c r="L57">
        <v>0.44338915862289102</v>
      </c>
    </row>
    <row r="58" spans="1:13">
      <c r="A58">
        <v>8</v>
      </c>
      <c r="B58">
        <v>7.8143777659552702E-2</v>
      </c>
      <c r="C58">
        <v>7.8528407253534799E-2</v>
      </c>
      <c r="D58">
        <v>0.73832331597805001</v>
      </c>
      <c r="E58">
        <v>0.47353859542057503</v>
      </c>
      <c r="F58" s="15">
        <v>8.1494157599820399E-2</v>
      </c>
      <c r="I58">
        <v>8.1338886187334702E-2</v>
      </c>
      <c r="J58">
        <v>7.8227165344453897E-2</v>
      </c>
      <c r="K58">
        <v>0.92743661573955005</v>
      </c>
      <c r="L58">
        <v>0.73876101129195304</v>
      </c>
    </row>
    <row r="59" spans="1:13">
      <c r="A59">
        <v>9</v>
      </c>
      <c r="B59">
        <v>6.6409774511259095E-2</v>
      </c>
      <c r="C59">
        <v>5.9653380957207E-2</v>
      </c>
      <c r="D59">
        <v>0.763712329523904</v>
      </c>
      <c r="E59">
        <v>0.17617102904103699</v>
      </c>
      <c r="F59" s="15">
        <v>6.8080923157668297E-2</v>
      </c>
      <c r="I59">
        <v>6.8298787923052898E-2</v>
      </c>
      <c r="J59">
        <v>6.4593685644096704E-2</v>
      </c>
      <c r="K59">
        <v>0.88134258985519398</v>
      </c>
      <c r="L59">
        <v>0.54026133640139695</v>
      </c>
    </row>
    <row r="60" spans="1:13">
      <c r="A60">
        <v>10</v>
      </c>
      <c r="B60">
        <v>8.5864133655886396E-2</v>
      </c>
      <c r="C60">
        <v>8.47874241202832E-2</v>
      </c>
      <c r="D60">
        <v>0.67698566480116396</v>
      </c>
      <c r="E60">
        <v>0.49180724406451498</v>
      </c>
      <c r="F60" s="15">
        <v>8.6511460843629998E-2</v>
      </c>
      <c r="I60">
        <v>8.7618542600842397E-2</v>
      </c>
      <c r="J60">
        <v>8.2977999086378498E-2</v>
      </c>
      <c r="K60">
        <v>0.91340936081750101</v>
      </c>
      <c r="L60">
        <v>0.67195917695176399</v>
      </c>
    </row>
    <row r="61" spans="1:13">
      <c r="A61" s="3" t="s">
        <v>2</v>
      </c>
      <c r="B61" s="3">
        <f>AVERAGE(B51:B60)</f>
        <v>7.4352512946841018E-2</v>
      </c>
      <c r="C61" s="3">
        <f>AVERAGE(C51:C60)</f>
        <v>6.8533785954507931E-2</v>
      </c>
      <c r="D61" s="3">
        <f>AVERAGE(D51:D60)</f>
        <v>0.72160556671810361</v>
      </c>
      <c r="E61" s="3">
        <f>AVERAGE(E51:E60)</f>
        <v>0.30282617080646468</v>
      </c>
      <c r="F61" s="3">
        <f>AVERAGE(F51:F60)</f>
        <v>7.707394927013915E-2</v>
      </c>
      <c r="G61" s="3"/>
      <c r="H61" s="3"/>
      <c r="I61" s="3"/>
      <c r="J61" s="3"/>
      <c r="K61" s="3"/>
      <c r="L61" s="3"/>
      <c r="M61" s="3"/>
    </row>
    <row r="62" spans="1:13">
      <c r="A62" t="s">
        <v>0</v>
      </c>
      <c r="B62">
        <f>MIN(B51:B60)</f>
        <v>6.6409774511259095E-2</v>
      </c>
      <c r="C62">
        <f>MIN(C51:C60)</f>
        <v>5.6221520313708702E-2</v>
      </c>
      <c r="D62">
        <f>MIN(D51:D60)</f>
        <v>0.57904289166132605</v>
      </c>
      <c r="E62">
        <f>MIN(E51:E60)</f>
        <v>0.15086940129634099</v>
      </c>
      <c r="F62">
        <f>MIN(F51:F60)</f>
        <v>6.8080923157668297E-2</v>
      </c>
    </row>
    <row r="63" spans="1:13">
      <c r="A63" t="s">
        <v>1</v>
      </c>
      <c r="B63">
        <f>MAX(B51:B60)</f>
        <v>8.5864133655886396E-2</v>
      </c>
      <c r="C63">
        <f>MAX(C51:C60)</f>
        <v>8.47874241202832E-2</v>
      </c>
      <c r="D63">
        <f>MAX(D51:D60)</f>
        <v>0.897649466991425</v>
      </c>
      <c r="E63">
        <f>MAX(E51:E60)</f>
        <v>0.52014744717475303</v>
      </c>
      <c r="F63">
        <f>MAX(F51:F60)</f>
        <v>8.7409642582334801E-2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4CF3-0394-43D6-9913-32ED07B53245}">
  <dimension ref="A1:M63"/>
  <sheetViews>
    <sheetView topLeftCell="A39" workbookViewId="0">
      <selection activeCell="F43" sqref="F43:F45"/>
    </sheetView>
  </sheetViews>
  <sheetFormatPr defaultRowHeight="14.4"/>
  <cols>
    <col min="2" max="2" width="13.6640625" customWidth="1"/>
    <col min="4" max="4" width="13.6640625" customWidth="1"/>
    <col min="6" max="9" width="13.6640625" customWidth="1"/>
    <col min="12" max="13" width="13.6640625" customWidth="1"/>
  </cols>
  <sheetData>
    <row r="1" spans="1:13">
      <c r="A1" t="s">
        <v>26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M1" s="1" t="s">
        <v>10</v>
      </c>
    </row>
    <row r="3" spans="1:13">
      <c r="A3" t="s">
        <v>12</v>
      </c>
      <c r="B3">
        <v>2.41269102750791E-2</v>
      </c>
      <c r="C3">
        <v>2.897010129583814E-2</v>
      </c>
      <c r="D3">
        <v>0.67553297961418846</v>
      </c>
      <c r="E3">
        <v>8.4869947132947335E-2</v>
      </c>
      <c r="F3">
        <f>AVERAGE([4]Calibrated_Predictions_Metrics_!DO2:DO11)</f>
        <v>6.1585172975270122E-2</v>
      </c>
    </row>
    <row r="4" spans="1:13">
      <c r="A4" t="s">
        <v>23</v>
      </c>
      <c r="B4">
        <v>1.0103181453550601E-2</v>
      </c>
      <c r="C4">
        <v>1.7539362339492999E-2</v>
      </c>
      <c r="D4">
        <v>0.30085935696994448</v>
      </c>
      <c r="E4">
        <v>4.9442897543971201E-2</v>
      </c>
      <c r="F4">
        <f>MIN([4]Calibrated_Predictions_Metrics_!DO2:DO11)</f>
        <v>5.3214089753747501E-2</v>
      </c>
    </row>
    <row r="5" spans="1:13">
      <c r="A5" t="s">
        <v>24</v>
      </c>
      <c r="B5">
        <v>3.2760542671090902E-2</v>
      </c>
      <c r="C5">
        <v>3.6658935154786298E-2</v>
      </c>
      <c r="D5">
        <v>0.92280087872854799</v>
      </c>
      <c r="E5">
        <v>0.1104031568555915</v>
      </c>
      <c r="F5">
        <f>MAX([4]Calibrated_Predictions_Metrics_!DO2:DO11)</f>
        <v>6.7822712965316695E-2</v>
      </c>
    </row>
    <row r="7" spans="1:13">
      <c r="A7" t="s">
        <v>12</v>
      </c>
      <c r="B7">
        <v>3.0827835344384574E-2</v>
      </c>
      <c r="C7">
        <v>3.0994042102027396E-2</v>
      </c>
      <c r="D7">
        <v>0.59883074632863309</v>
      </c>
      <c r="E7">
        <v>0.1046279134671374</v>
      </c>
      <c r="F7">
        <f>AVERAGE([4]Calibrated_Predictions_Metrics_!DO12:DO21)</f>
        <v>6.3993309495597769E-2</v>
      </c>
    </row>
    <row r="8" spans="1:13">
      <c r="A8" t="s">
        <v>23</v>
      </c>
      <c r="B8">
        <v>1.9317623997879799E-2</v>
      </c>
      <c r="C8">
        <v>2.3903328835156602E-2</v>
      </c>
      <c r="D8">
        <v>0.40836024866839521</v>
      </c>
      <c r="E8">
        <v>7.0976093050304806E-2</v>
      </c>
      <c r="F8">
        <f>MIN([4]Calibrated_Predictions_Metrics_!DO12:DO21)</f>
        <v>5.4124691047947399E-2</v>
      </c>
    </row>
    <row r="9" spans="1:13">
      <c r="A9" t="s">
        <v>24</v>
      </c>
      <c r="B9">
        <v>3.7810878760160802E-2</v>
      </c>
      <c r="C9">
        <v>4.66828014868515E-2</v>
      </c>
      <c r="D9">
        <v>0.82155127086501789</v>
      </c>
      <c r="E9">
        <v>0.14326989007498811</v>
      </c>
      <c r="F9">
        <f>MAX([4]Calibrated_Predictions_Metrics_!DO12:DO21)</f>
        <v>7.2818943106480197E-2</v>
      </c>
    </row>
    <row r="11" spans="1:13">
      <c r="A11" t="s">
        <v>12</v>
      </c>
      <c r="B11">
        <v>2.5359393634317988E-2</v>
      </c>
      <c r="C11">
        <v>2.7853952155769402E-2</v>
      </c>
      <c r="D11">
        <v>0.58510466881186041</v>
      </c>
      <c r="E11">
        <v>8.4482681115941163E-2</v>
      </c>
      <c r="F11">
        <f>AVERAGE([4]Calibrated_Predictions_Metrics_!DO22:DO31)</f>
        <v>6.0781387423206601E-2</v>
      </c>
    </row>
    <row r="12" spans="1:13" s="3" customFormat="1">
      <c r="A12" t="s">
        <v>23</v>
      </c>
      <c r="B12">
        <v>9.1270689685401998E-3</v>
      </c>
      <c r="C12">
        <v>1.8404041352277099E-2</v>
      </c>
      <c r="D12">
        <v>0.3179627322119753</v>
      </c>
      <c r="E12">
        <v>5.0423645598584803E-2</v>
      </c>
      <c r="F12">
        <f>MIN([4]Calibrated_Predictions_Metrics_!DO22:DO31)</f>
        <v>5.2537953027046599E-2</v>
      </c>
    </row>
    <row r="13" spans="1:13">
      <c r="A13" t="s">
        <v>24</v>
      </c>
      <c r="B13">
        <v>3.68584408154373E-2</v>
      </c>
      <c r="C13">
        <v>3.7859065533429999E-2</v>
      </c>
      <c r="D13">
        <v>0.85107845234668311</v>
      </c>
      <c r="E13">
        <v>0.14641442067329799</v>
      </c>
      <c r="F13">
        <f>MAX([4]Calibrated_Predictions_Metrics_!DO22:DO31)</f>
        <v>6.7497196384703001E-2</v>
      </c>
    </row>
    <row r="15" spans="1:13">
      <c r="A15" t="s">
        <v>12</v>
      </c>
      <c r="B15">
        <v>2.3935813093952752E-2</v>
      </c>
      <c r="C15">
        <v>2.4892792496895633E-2</v>
      </c>
      <c r="D15">
        <v>0.617119314624332</v>
      </c>
      <c r="E15">
        <v>7.9252058809202483E-2</v>
      </c>
      <c r="F15">
        <f>AVERAGE([4]Calibrated_Predictions_Metrics_!DO32:DO41)</f>
        <v>5.8627793469757328E-2</v>
      </c>
    </row>
    <row r="16" spans="1:13">
      <c r="A16" t="s">
        <v>23</v>
      </c>
      <c r="B16">
        <v>7.1406100120123004E-3</v>
      </c>
      <c r="C16">
        <v>1.0991380371948901E-2</v>
      </c>
      <c r="D16">
        <v>0.46259016542174841</v>
      </c>
      <c r="E16">
        <v>2.4189707142831599E-2</v>
      </c>
      <c r="F16">
        <f>MIN([4]Calibrated_Predictions_Metrics_!DO32:DO41)</f>
        <v>5.3538231587336102E-2</v>
      </c>
    </row>
    <row r="17" spans="1:6">
      <c r="A17" t="s">
        <v>24</v>
      </c>
      <c r="B17">
        <v>3.5692376981128801E-2</v>
      </c>
      <c r="C17">
        <v>3.6668575833804902E-2</v>
      </c>
      <c r="D17">
        <v>0.86957038445254797</v>
      </c>
      <c r="E17">
        <v>0.1144424709615981</v>
      </c>
      <c r="F17">
        <f>MAX([4]Calibrated_Predictions_Metrics_!DO32:DO41)</f>
        <v>6.9514064203235706E-2</v>
      </c>
    </row>
    <row r="19" spans="1:6">
      <c r="A19" t="s">
        <v>12</v>
      </c>
      <c r="B19">
        <v>1.9852562984787481E-2</v>
      </c>
      <c r="C19">
        <v>2.5678978169226995E-2</v>
      </c>
      <c r="D19">
        <v>0.50050081970786287</v>
      </c>
      <c r="E19">
        <v>8.0139869954748061E-2</v>
      </c>
      <c r="F19">
        <f>AVERAGE([4]Calibrated_Predictions_Metrics_!DO42:DO51)</f>
        <v>5.9846571361918413E-2</v>
      </c>
    </row>
    <row r="20" spans="1:6">
      <c r="A20" t="s">
        <v>23</v>
      </c>
      <c r="B20">
        <v>8.6525409515370993E-3</v>
      </c>
      <c r="C20">
        <v>1.82459507383896E-2</v>
      </c>
      <c r="D20">
        <v>0.2235676517449588</v>
      </c>
      <c r="E20">
        <v>5.5276273764282201E-2</v>
      </c>
      <c r="F20">
        <f>MIN([4]Calibrated_Predictions_Metrics_!DO42:DO51)</f>
        <v>5.0370592615041399E-2</v>
      </c>
    </row>
    <row r="21" spans="1:6">
      <c r="A21" t="s">
        <v>24</v>
      </c>
      <c r="B21">
        <v>3.1405991923175801E-2</v>
      </c>
      <c r="C21">
        <v>3.1069370635442899E-2</v>
      </c>
      <c r="D21">
        <v>0.74645747003397567</v>
      </c>
      <c r="E21">
        <v>0.1317392448142968</v>
      </c>
      <c r="F21">
        <f>MAX([4]Calibrated_Predictions_Metrics_!DO42:DO51)</f>
        <v>6.8611191354017206E-2</v>
      </c>
    </row>
    <row r="23" spans="1:6">
      <c r="A23" t="s">
        <v>12</v>
      </c>
      <c r="B23">
        <v>2.2761514558602917E-2</v>
      </c>
      <c r="C23">
        <v>2.6571785086600123E-2</v>
      </c>
      <c r="D23">
        <v>0.61819414438754372</v>
      </c>
      <c r="E23">
        <v>8.2763231199428938E-2</v>
      </c>
      <c r="F23">
        <f>AVERAGE([4]Calibrated_Predictions_Metrics_!DO52:DO61)</f>
        <v>6.067067146306182E-2</v>
      </c>
    </row>
    <row r="24" spans="1:6">
      <c r="A24" t="s">
        <v>23</v>
      </c>
      <c r="B24">
        <v>8.8607567232078001E-3</v>
      </c>
      <c r="C24">
        <v>1.7024432394760699E-2</v>
      </c>
      <c r="D24">
        <v>0.15135106711821289</v>
      </c>
      <c r="E24">
        <v>6.1319106233993802E-2</v>
      </c>
      <c r="F24">
        <f>MIN([4]Calibrated_Predictions_Metrics_!DO52:DO61)</f>
        <v>5.0785869629735303E-2</v>
      </c>
    </row>
    <row r="25" spans="1:6">
      <c r="A25" t="s">
        <v>24</v>
      </c>
      <c r="B25">
        <v>3.4787070441638097E-2</v>
      </c>
      <c r="C25">
        <v>3.2280426019575599E-2</v>
      </c>
      <c r="D25">
        <v>0.85600664905475221</v>
      </c>
      <c r="E25">
        <v>0.12023932953892449</v>
      </c>
      <c r="F25">
        <f>MAX([4]Calibrated_Predictions_Metrics_!DO52:DO61)</f>
        <v>7.1830559513802406E-2</v>
      </c>
    </row>
    <row r="27" spans="1:6">
      <c r="A27" t="s">
        <v>12</v>
      </c>
      <c r="B27">
        <v>2.1713469247100159E-2</v>
      </c>
      <c r="C27">
        <v>2.6927467346986939E-2</v>
      </c>
      <c r="D27">
        <v>0.5693062014521213</v>
      </c>
      <c r="E27">
        <v>9.0698398135439257E-2</v>
      </c>
      <c r="F27">
        <f>AVERAGE([4]Calibrated_Predictions_Metrics_!DO62:DO71)</f>
        <v>6.0364372897598349E-2</v>
      </c>
    </row>
    <row r="28" spans="1:6">
      <c r="A28" t="s">
        <v>23</v>
      </c>
      <c r="B28">
        <v>8.6116426309735001E-3</v>
      </c>
      <c r="C28">
        <v>1.8888184796371301E-2</v>
      </c>
      <c r="D28">
        <v>0.3725597399601478</v>
      </c>
      <c r="E28">
        <v>5.4939862106294597E-2</v>
      </c>
      <c r="F28">
        <f>MIN([4]Calibrated_Predictions_Metrics_!DO62:DO71)</f>
        <v>5.0816558339017701E-2</v>
      </c>
    </row>
    <row r="29" spans="1:6">
      <c r="A29" t="s">
        <v>24</v>
      </c>
      <c r="B29">
        <v>3.9847709592904901E-2</v>
      </c>
      <c r="C29">
        <v>3.8554340578079403E-2</v>
      </c>
      <c r="D29">
        <v>0.76581336112750065</v>
      </c>
      <c r="E29">
        <v>0.14606263828294011</v>
      </c>
      <c r="F29">
        <f>MAX([4]Calibrated_Predictions_Metrics_!DO62:DO71)</f>
        <v>7.1761298060896497E-2</v>
      </c>
    </row>
    <row r="31" spans="1:6">
      <c r="A31" t="s">
        <v>12</v>
      </c>
      <c r="B31">
        <v>2.4946427239954841E-2</v>
      </c>
      <c r="C31">
        <v>2.5211892541851338E-2</v>
      </c>
      <c r="D31">
        <v>0.60131544183778751</v>
      </c>
      <c r="E31">
        <v>8.4641515586800803E-2</v>
      </c>
      <c r="F31">
        <f>AVERAGE([4]Calibrated_Predictions_Metrics_!DO72:DO81)</f>
        <v>6.3343686990587025E-2</v>
      </c>
    </row>
    <row r="32" spans="1:6">
      <c r="A32" t="s">
        <v>23</v>
      </c>
      <c r="B32">
        <v>1.3493092453447399E-2</v>
      </c>
      <c r="C32">
        <v>1.54397042736847E-2</v>
      </c>
      <c r="D32">
        <v>0.23759712276013489</v>
      </c>
      <c r="E32">
        <v>2.76376425767637E-2</v>
      </c>
      <c r="F32">
        <f>MIN([4]Calibrated_Predictions_Metrics_!DO72:DO81)</f>
        <v>5.22652442313285E-2</v>
      </c>
    </row>
    <row r="33" spans="1:6">
      <c r="A33" t="s">
        <v>24</v>
      </c>
      <c r="B33">
        <v>3.7426279265816202E-2</v>
      </c>
      <c r="C33">
        <v>4.0828600325117398E-2</v>
      </c>
      <c r="D33">
        <v>0.94692890937441343</v>
      </c>
      <c r="E33">
        <v>0.1538891194389343</v>
      </c>
      <c r="F33">
        <f>MAX([4]Calibrated_Predictions_Metrics_!DO72:DO81)</f>
        <v>7.2670118920294596E-2</v>
      </c>
    </row>
    <row r="35" spans="1:6">
      <c r="A35" t="s">
        <v>12</v>
      </c>
      <c r="B35">
        <v>2.0845766638073891E-2</v>
      </c>
      <c r="C35">
        <v>2.5534931357293327E-2</v>
      </c>
      <c r="D35">
        <v>0.48505792181697094</v>
      </c>
      <c r="E35">
        <v>8.5042547574556829E-2</v>
      </c>
      <c r="F35">
        <f>AVERAGE([4]Calibrated_Predictions_Metrics_!DO82:DO91)</f>
        <v>6.1021221851937403E-2</v>
      </c>
    </row>
    <row r="36" spans="1:6">
      <c r="A36" t="s">
        <v>23</v>
      </c>
      <c r="B36">
        <v>5.6798184079317002E-3</v>
      </c>
      <c r="C36">
        <v>1.70612721199556E-2</v>
      </c>
      <c r="D36">
        <v>0.25867085602720868</v>
      </c>
      <c r="E36">
        <v>3.8159291127518501E-2</v>
      </c>
      <c r="F36">
        <f>MIN([4]Calibrated_Predictions_Metrics_!DO82:DO91)</f>
        <v>5.33623443076831E-2</v>
      </c>
    </row>
    <row r="37" spans="1:6">
      <c r="A37" t="s">
        <v>24</v>
      </c>
      <c r="B37">
        <v>3.2346367743719302E-2</v>
      </c>
      <c r="C37">
        <v>4.0357833789730999E-2</v>
      </c>
      <c r="D37">
        <v>0.80494959524559717</v>
      </c>
      <c r="E37">
        <v>0.1462260266850664</v>
      </c>
      <c r="F37">
        <f>MAX([4]Calibrated_Predictions_Metrics_!DO82:DO91)</f>
        <v>6.7822412475848998E-2</v>
      </c>
    </row>
    <row r="39" spans="1:6">
      <c r="A39" t="s">
        <v>12</v>
      </c>
      <c r="B39">
        <v>2.1365813650912498E-2</v>
      </c>
      <c r="C39">
        <v>2.6558656261305554E-2</v>
      </c>
      <c r="D39">
        <v>0.55713525452693857</v>
      </c>
      <c r="E39">
        <v>7.7854705884797926E-2</v>
      </c>
      <c r="F39">
        <f>AVERAGE([4]Calibrated_Predictions_Metrics_!DO92:DO101)</f>
        <v>6.0973699425345439E-2</v>
      </c>
    </row>
    <row r="40" spans="1:6">
      <c r="A40" t="s">
        <v>23</v>
      </c>
      <c r="B40">
        <v>1.29141252723014E-2</v>
      </c>
      <c r="C40">
        <v>2.1368360342490001E-2</v>
      </c>
      <c r="D40">
        <v>0.29940675749511642</v>
      </c>
      <c r="E40">
        <v>4.19939787566211E-2</v>
      </c>
      <c r="F40">
        <f>MIN([4]Calibrated_Predictions_Metrics_!DO92:DO101)</f>
        <v>5.1830826442182301E-2</v>
      </c>
    </row>
    <row r="41" spans="1:6">
      <c r="A41" t="s">
        <v>24</v>
      </c>
      <c r="B41">
        <v>2.9153332594680101E-2</v>
      </c>
      <c r="C41">
        <v>3.1610943897505503E-2</v>
      </c>
      <c r="D41">
        <v>0.80756690445214852</v>
      </c>
      <c r="E41">
        <v>9.7029859315140299E-2</v>
      </c>
      <c r="F41">
        <f>MAX([4]Calibrated_Predictions_Metrics_!DO92:DO101)</f>
        <v>7.2478417759919103E-2</v>
      </c>
    </row>
    <row r="43" spans="1:6" s="3" customFormat="1">
      <c r="A43" s="3" t="s">
        <v>12</v>
      </c>
      <c r="B43" s="3">
        <f>AVERAGE(B39,B35,B31,B27,B23,B19,B15,B11,B7,B3)</f>
        <v>2.3573550666716622E-2</v>
      </c>
      <c r="C43" s="3">
        <f t="shared" ref="C43:E43" si="0">AVERAGE(C39,C35,C31,C27,C23,C19,C15,C11,C7,C3)</f>
        <v>2.6919459881379483E-2</v>
      </c>
      <c r="D43" s="3">
        <f t="shared" si="0"/>
        <v>0.58080974931082385</v>
      </c>
      <c r="E43" s="3">
        <f t="shared" si="0"/>
        <v>8.5437286886100028E-2</v>
      </c>
      <c r="F43" s="3">
        <f t="shared" ref="F43" si="1">AVERAGE(F39,F35,F31,F27,F23,F19,F15,F11,F7,F3)</f>
        <v>6.1120788735428019E-2</v>
      </c>
    </row>
    <row r="44" spans="1:6" s="3" customFormat="1">
      <c r="A44" s="3" t="s">
        <v>0</v>
      </c>
      <c r="B44" s="3">
        <f>MIN(B40,B36,B32,B28,B24,B20,B16,B12,B8,B4)</f>
        <v>5.6798184079317002E-3</v>
      </c>
      <c r="C44" s="3">
        <f t="shared" ref="C44:E44" si="2">MIN(C40,C36,C32,C28,C24,C20,C16,C12,C8,C4)</f>
        <v>1.0991380371948901E-2</v>
      </c>
      <c r="D44" s="3">
        <f t="shared" si="2"/>
        <v>0.15135106711821289</v>
      </c>
      <c r="E44" s="3">
        <f t="shared" si="2"/>
        <v>2.4189707142831599E-2</v>
      </c>
      <c r="F44" s="3">
        <f t="shared" ref="F44" si="3">MIN(F40,F36,F32,F28,F24,F20,F16,F12,F8,F4)</f>
        <v>5.0370592615041399E-2</v>
      </c>
    </row>
    <row r="45" spans="1:6" s="3" customFormat="1">
      <c r="A45" s="3" t="s">
        <v>1</v>
      </c>
      <c r="B45" s="3">
        <f>MAX(B41,B37,B33,B29,B25,B21,B17,B13,B9,B5)</f>
        <v>3.9847709592904901E-2</v>
      </c>
      <c r="C45" s="3">
        <f t="shared" ref="C45:E45" si="4">MAX(C41,C37,C33,C29,C25,C21,C17,C13,C9,C5)</f>
        <v>4.66828014868515E-2</v>
      </c>
      <c r="D45" s="3">
        <f t="shared" si="4"/>
        <v>0.94692890937441343</v>
      </c>
      <c r="E45" s="3">
        <f t="shared" si="4"/>
        <v>0.1538891194389343</v>
      </c>
      <c r="F45" s="3">
        <f t="shared" ref="F45" si="5">MAX(F41,F37,F33,F29,F25,F21,F17,F13,F9,F5)</f>
        <v>7.2818943106480197E-2</v>
      </c>
    </row>
    <row r="50" spans="1:12">
      <c r="A50" s="1" t="s">
        <v>25</v>
      </c>
      <c r="B50" s="1" t="s">
        <v>3</v>
      </c>
      <c r="C50" s="1" t="s">
        <v>5</v>
      </c>
      <c r="D50" s="1" t="s">
        <v>7</v>
      </c>
      <c r="E50" s="1" t="s">
        <v>9</v>
      </c>
      <c r="F50" s="1" t="s">
        <v>11</v>
      </c>
      <c r="I50" s="1"/>
      <c r="J50" s="1" t="s">
        <v>4</v>
      </c>
      <c r="K50" s="1" t="s">
        <v>6</v>
      </c>
      <c r="L50" s="1" t="s">
        <v>8</v>
      </c>
    </row>
    <row r="51" spans="1:12">
      <c r="A51">
        <v>1</v>
      </c>
      <c r="B51">
        <v>2.4760959353923102E-2</v>
      </c>
      <c r="C51">
        <v>2.9111532066462501E-2</v>
      </c>
      <c r="D51">
        <v>0.56220442659318803</v>
      </c>
      <c r="E51">
        <v>0.201451429672348</v>
      </c>
      <c r="F51">
        <v>6.4030229448773304E-2</v>
      </c>
      <c r="I51">
        <v>2.7585914522704199E-2</v>
      </c>
      <c r="J51">
        <v>3.8089231162246003E-2</v>
      </c>
      <c r="K51">
        <v>0.92394328319374597</v>
      </c>
      <c r="L51">
        <v>0.43161921601949899</v>
      </c>
    </row>
    <row r="52" spans="1:12">
      <c r="A52">
        <v>2</v>
      </c>
      <c r="B52">
        <v>1.6140453441432102E-2</v>
      </c>
      <c r="C52">
        <v>1.9407876377401701E-2</v>
      </c>
      <c r="D52">
        <v>0.68699741514256496</v>
      </c>
      <c r="E52">
        <v>5.96612282058833E-2</v>
      </c>
      <c r="F52">
        <v>6.0641407689923398E-2</v>
      </c>
      <c r="I52">
        <v>2.37366502813551E-2</v>
      </c>
      <c r="J52">
        <v>2.9511859492565198E-2</v>
      </c>
      <c r="K52">
        <v>0.82828985072293404</v>
      </c>
      <c r="L52">
        <v>0.25569490208002599</v>
      </c>
    </row>
    <row r="53" spans="1:12">
      <c r="A53">
        <v>3</v>
      </c>
      <c r="B53">
        <v>1.7779081655830701E-2</v>
      </c>
      <c r="C53">
        <v>2.23398202164715E-2</v>
      </c>
      <c r="D53">
        <v>0.31103757033284901</v>
      </c>
      <c r="E53">
        <v>6.9456273663112203E-2</v>
      </c>
      <c r="F53">
        <v>6.6027416993788002E-2</v>
      </c>
      <c r="I53">
        <v>2.83751672244144E-2</v>
      </c>
      <c r="J53">
        <v>3.3202484315819403E-2</v>
      </c>
      <c r="K53">
        <v>0.60982435322366302</v>
      </c>
      <c r="L53">
        <v>0.14634824705761201</v>
      </c>
    </row>
    <row r="54" spans="1:12">
      <c r="A54">
        <v>4</v>
      </c>
      <c r="B54">
        <v>1.7675986501636501E-2</v>
      </c>
      <c r="C54">
        <v>2.47846555810304E-2</v>
      </c>
      <c r="D54">
        <v>0.42906054236489699</v>
      </c>
      <c r="E54">
        <v>8.2776565243156505E-2</v>
      </c>
      <c r="F54">
        <v>6.5801371986285107E-2</v>
      </c>
      <c r="I54">
        <v>2.55313545805456E-2</v>
      </c>
      <c r="J54">
        <v>3.3780988507944198E-2</v>
      </c>
      <c r="K54">
        <v>0.66944229097639196</v>
      </c>
      <c r="L54">
        <v>0.147826153424363</v>
      </c>
    </row>
    <row r="55" spans="1:12">
      <c r="A55">
        <v>5</v>
      </c>
      <c r="B55">
        <v>2.5958503994373199E-2</v>
      </c>
      <c r="C55">
        <v>3.02083719112522E-2</v>
      </c>
      <c r="D55">
        <v>0.38442357691752099</v>
      </c>
      <c r="E55">
        <v>0.18384507988506901</v>
      </c>
      <c r="F55">
        <v>6.5597223253327896E-2</v>
      </c>
      <c r="I55">
        <v>3.4621188324169903E-2</v>
      </c>
      <c r="J55">
        <v>3.5280048142390601E-2</v>
      </c>
      <c r="K55">
        <v>0.79699296098426498</v>
      </c>
      <c r="L55">
        <v>0.289545732130913</v>
      </c>
    </row>
    <row r="56" spans="1:12">
      <c r="A56">
        <v>6</v>
      </c>
      <c r="B56">
        <v>2.7483367650410401E-2</v>
      </c>
      <c r="C56">
        <v>2.55668084779819E-2</v>
      </c>
      <c r="D56">
        <v>0.94743189294812602</v>
      </c>
      <c r="E56">
        <v>0.158685471899949</v>
      </c>
      <c r="F56">
        <v>6.1648004549903802E-2</v>
      </c>
      <c r="I56">
        <v>2.8953294544605698E-2</v>
      </c>
      <c r="J56">
        <v>3.3052799858676297E-2</v>
      </c>
      <c r="K56">
        <v>0.94743189294812602</v>
      </c>
      <c r="L56">
        <v>0.29294331908584598</v>
      </c>
    </row>
    <row r="57" spans="1:12">
      <c r="A57">
        <v>7</v>
      </c>
      <c r="B57">
        <v>2.2916740555564599E-2</v>
      </c>
      <c r="C57">
        <v>2.1785878408008299E-2</v>
      </c>
      <c r="D57">
        <v>0.36362129001789401</v>
      </c>
      <c r="E57">
        <v>6.4829250884955503E-2</v>
      </c>
      <c r="F57">
        <v>6.3176003571407499E-2</v>
      </c>
      <c r="I57">
        <v>2.8153600525102501E-2</v>
      </c>
      <c r="J57">
        <v>2.8216366200233298E-2</v>
      </c>
      <c r="K57">
        <v>0.75519439346269002</v>
      </c>
      <c r="L57">
        <v>0.13810835113063499</v>
      </c>
    </row>
    <row r="58" spans="1:12">
      <c r="A58">
        <v>8</v>
      </c>
      <c r="B58">
        <v>2.9009970344778799E-2</v>
      </c>
      <c r="C58">
        <v>2.9762465162850998E-2</v>
      </c>
      <c r="D58">
        <v>0.35606844739892402</v>
      </c>
      <c r="E58">
        <v>0.11433402208153599</v>
      </c>
      <c r="F58">
        <v>5.89472954482443E-2</v>
      </c>
      <c r="I58">
        <v>3.1159052572063899E-2</v>
      </c>
      <c r="J58">
        <v>3.81275964431022E-2</v>
      </c>
      <c r="K58">
        <v>0.71973748132849302</v>
      </c>
      <c r="L58">
        <v>0.25764327882450599</v>
      </c>
    </row>
    <row r="59" spans="1:12">
      <c r="A59">
        <v>9</v>
      </c>
      <c r="B59">
        <v>2.0083021643938201E-2</v>
      </c>
      <c r="C59">
        <v>2.1580645758402101E-2</v>
      </c>
      <c r="D59">
        <v>0.69559110723105</v>
      </c>
      <c r="E59">
        <v>7.2238657313084695E-2</v>
      </c>
      <c r="F59">
        <v>5.7523083310125997E-2</v>
      </c>
      <c r="I59">
        <v>2.6819869297659601E-2</v>
      </c>
      <c r="J59">
        <v>2.9756926783383202E-2</v>
      </c>
      <c r="K59">
        <v>0.69559110723105</v>
      </c>
      <c r="L59">
        <v>0.12842221484688399</v>
      </c>
    </row>
    <row r="60" spans="1:12">
      <c r="A60">
        <v>10</v>
      </c>
      <c r="B60">
        <v>1.6720492287322902E-2</v>
      </c>
      <c r="C60">
        <v>2.7746818603679901E-2</v>
      </c>
      <c r="D60">
        <v>0.45812563847786397</v>
      </c>
      <c r="E60">
        <v>9.4443026650898196E-2</v>
      </c>
      <c r="F60">
        <v>6.3481673233793001E-2</v>
      </c>
      <c r="I60">
        <v>3.0719551431025501E-2</v>
      </c>
      <c r="J60">
        <v>3.12642785095169E-2</v>
      </c>
      <c r="K60">
        <v>0.493376096070196</v>
      </c>
      <c r="L60">
        <v>0.139911390088617</v>
      </c>
    </row>
    <row r="61" spans="1:12">
      <c r="A61" s="3" t="s">
        <v>2</v>
      </c>
      <c r="B61" s="3">
        <f>AVERAGE(B51:B60)</f>
        <v>2.1852857742921054E-2</v>
      </c>
      <c r="C61" s="3">
        <f>AVERAGE(C51:C60)</f>
        <v>2.5229487256354148E-2</v>
      </c>
      <c r="D61" s="3">
        <f>AVERAGE(D51:D60)</f>
        <v>0.51945619074248772</v>
      </c>
      <c r="E61" s="3">
        <f>AVERAGE(E51:E60)</f>
        <v>0.11017210054999924</v>
      </c>
      <c r="F61" s="3">
        <f>AVERAGE(F51:F60)</f>
        <v>6.2687370948557225E-2</v>
      </c>
      <c r="G61" s="3"/>
      <c r="H61" s="3"/>
      <c r="I61" s="3"/>
      <c r="J61" s="3"/>
      <c r="K61" s="3"/>
      <c r="L61" s="3"/>
    </row>
    <row r="62" spans="1:12">
      <c r="A62" t="s">
        <v>0</v>
      </c>
      <c r="B62">
        <f>MIN(B51:B60)</f>
        <v>1.6140453441432102E-2</v>
      </c>
      <c r="C62">
        <f>MIN(C51:C60)</f>
        <v>1.9407876377401701E-2</v>
      </c>
      <c r="D62">
        <f>MIN(D51:D60)</f>
        <v>0.31103757033284901</v>
      </c>
      <c r="E62">
        <f>MIN(E51:E60)</f>
        <v>5.96612282058833E-2</v>
      </c>
      <c r="F62">
        <f>MIN(F51:F60)</f>
        <v>5.7523083310125997E-2</v>
      </c>
    </row>
    <row r="63" spans="1:12">
      <c r="A63" t="s">
        <v>1</v>
      </c>
      <c r="B63">
        <f>MAX(B51:B60)</f>
        <v>2.9009970344778799E-2</v>
      </c>
      <c r="C63">
        <f>MAX(C51:C60)</f>
        <v>3.02083719112522E-2</v>
      </c>
      <c r="D63">
        <f>MAX(D51:D60)</f>
        <v>0.94743189294812602</v>
      </c>
      <c r="E63">
        <f>MAX(E51:E60)</f>
        <v>0.201451429672348</v>
      </c>
      <c r="F63">
        <f>MAX(F51:F60)</f>
        <v>6.6027416993788002E-2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FD89-2593-4C3C-961C-514ECDEFB263}">
  <dimension ref="A1:M63"/>
  <sheetViews>
    <sheetView topLeftCell="A22" workbookViewId="0">
      <selection activeCell="F43" sqref="F43:F45"/>
    </sheetView>
  </sheetViews>
  <sheetFormatPr defaultRowHeight="14.4"/>
  <cols>
    <col min="2" max="2" width="13.6640625" customWidth="1"/>
    <col min="4" max="4" width="13.6640625" customWidth="1"/>
    <col min="6" max="9" width="13.6640625" customWidth="1"/>
    <col min="12" max="13" width="13.6640625" customWidth="1"/>
  </cols>
  <sheetData>
    <row r="1" spans="1:6">
      <c r="A1" t="s">
        <v>26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</row>
    <row r="3" spans="1:6">
      <c r="A3" t="s">
        <v>12</v>
      </c>
      <c r="B3">
        <v>3.1606197132356899E-2</v>
      </c>
      <c r="C3">
        <v>3.7870061673965012E-2</v>
      </c>
      <c r="D3">
        <v>0.78000526859431896</v>
      </c>
      <c r="E3">
        <v>0.22499175234261526</v>
      </c>
      <c r="F3">
        <f>AVERAGE([4]Calibrated_Predictions_Metrics_!DQ2:DQ11)</f>
        <v>6.5899034052251726E-2</v>
      </c>
    </row>
    <row r="4" spans="1:6">
      <c r="A4" t="s">
        <v>23</v>
      </c>
      <c r="B4">
        <v>1.9966851006532001E-2</v>
      </c>
      <c r="C4">
        <v>2.92731595036844E-2</v>
      </c>
      <c r="D4">
        <v>0.37165331733576618</v>
      </c>
      <c r="E4">
        <v>8.4146145485681098E-2</v>
      </c>
      <c r="F4">
        <f>MIN([4]Calibrated_Predictions_Metrics_!DQ2:DQ11)</f>
        <v>6.0933921127417502E-2</v>
      </c>
    </row>
    <row r="5" spans="1:6">
      <c r="A5" t="s">
        <v>24</v>
      </c>
      <c r="B5">
        <v>4.5731970751715201E-2</v>
      </c>
      <c r="C5">
        <v>4.9866581654870103E-2</v>
      </c>
      <c r="D5">
        <v>0.96619242595132604</v>
      </c>
      <c r="E5">
        <v>0.36994940681853228</v>
      </c>
      <c r="F5">
        <f>MAX([4]Calibrated_Predictions_Metrics_!DQ2:DQ11)</f>
        <v>7.2908437896806594E-2</v>
      </c>
    </row>
    <row r="7" spans="1:6">
      <c r="A7" t="s">
        <v>12</v>
      </c>
      <c r="B7">
        <v>3.7540512927904127E-2</v>
      </c>
      <c r="C7">
        <v>4.0528224690108042E-2</v>
      </c>
      <c r="D7">
        <v>0.74762076061614624</v>
      </c>
      <c r="E7">
        <v>0.2537071843648161</v>
      </c>
      <c r="F7">
        <f>AVERAGE([4]Calibrated_Predictions_Metrics_!DQ12:DQ21)</f>
        <v>6.94251669700921E-2</v>
      </c>
    </row>
    <row r="8" spans="1:6">
      <c r="A8" t="s">
        <v>23</v>
      </c>
      <c r="B8">
        <v>2.3627554279244099E-2</v>
      </c>
      <c r="C8">
        <v>2.90867338259529E-2</v>
      </c>
      <c r="D8">
        <v>0.55254846950156855</v>
      </c>
      <c r="E8">
        <v>9.3454184749539496E-2</v>
      </c>
      <c r="F8">
        <f>MIN([4]Calibrated_Predictions_Metrics_!DQ12:DQ21)</f>
        <v>5.8448673391927899E-2</v>
      </c>
    </row>
    <row r="9" spans="1:6">
      <c r="A9" t="s">
        <v>24</v>
      </c>
      <c r="B9">
        <v>5.6484784457701699E-2</v>
      </c>
      <c r="C9">
        <v>5.85454866896198E-2</v>
      </c>
      <c r="D9">
        <v>0.96386612399269744</v>
      </c>
      <c r="E9">
        <v>0.45112135869340281</v>
      </c>
      <c r="F9">
        <f>MAX([4]Calibrated_Predictions_Metrics_!DQ12:DQ21)</f>
        <v>8.0035412651459206E-2</v>
      </c>
    </row>
    <row r="11" spans="1:6">
      <c r="A11" t="s">
        <v>12</v>
      </c>
      <c r="B11">
        <v>3.9306941754772645E-2</v>
      </c>
      <c r="C11">
        <v>4.2461944695713676E-2</v>
      </c>
      <c r="D11">
        <v>0.66173634104946333</v>
      </c>
      <c r="E11">
        <v>0.2347902796469849</v>
      </c>
      <c r="F11">
        <f>AVERAGE([4]Calibrated_Predictions_Metrics_!DQ22:DQ31)</f>
        <v>6.747673374661603E-2</v>
      </c>
    </row>
    <row r="12" spans="1:6" s="3" customFormat="1">
      <c r="A12" t="s">
        <v>23</v>
      </c>
      <c r="B12">
        <v>1.9383041096738499E-2</v>
      </c>
      <c r="C12">
        <v>1.82050638498251E-2</v>
      </c>
      <c r="D12">
        <v>0.33131683525103961</v>
      </c>
      <c r="E12">
        <v>5.1205373311605899E-2</v>
      </c>
      <c r="F12">
        <f>MIN([4]Calibrated_Predictions_Metrics_!DQ22:DQ31)</f>
        <v>5.7603775064268198E-2</v>
      </c>
    </row>
    <row r="13" spans="1:6">
      <c r="A13" t="s">
        <v>24</v>
      </c>
      <c r="B13">
        <v>8.1348253554795205E-2</v>
      </c>
      <c r="C13">
        <v>8.76757247213652E-2</v>
      </c>
      <c r="D13">
        <v>0.8985845787844593</v>
      </c>
      <c r="E13">
        <v>0.55845634809191202</v>
      </c>
      <c r="F13">
        <f>MAX([4]Calibrated_Predictions_Metrics_!DQ22:DQ31)</f>
        <v>8.7213638421474504E-2</v>
      </c>
    </row>
    <row r="15" spans="1:6">
      <c r="A15" t="s">
        <v>12</v>
      </c>
      <c r="B15">
        <v>3.2269395435065081E-2</v>
      </c>
      <c r="C15">
        <v>3.5803687709160842E-2</v>
      </c>
      <c r="D15">
        <v>0.70832805643970809</v>
      </c>
      <c r="E15">
        <v>0.21453286575284786</v>
      </c>
      <c r="F15">
        <f>AVERAGE([4]Calibrated_Predictions_Metrics_!DQ32:DQ41)</f>
        <v>6.3648039013150109E-2</v>
      </c>
    </row>
    <row r="16" spans="1:6">
      <c r="A16" t="s">
        <v>23</v>
      </c>
      <c r="B16">
        <v>1.8362576412583601E-2</v>
      </c>
      <c r="C16">
        <v>1.8690884755066101E-2</v>
      </c>
      <c r="D16">
        <v>0.38657126060823011</v>
      </c>
      <c r="E16">
        <v>8.5312064302601104E-2</v>
      </c>
      <c r="F16">
        <f>MIN([4]Calibrated_Predictions_Metrics_!DQ32:DQ41)</f>
        <v>5.56358760995707E-2</v>
      </c>
    </row>
    <row r="17" spans="1:6">
      <c r="A17" t="s">
        <v>24</v>
      </c>
      <c r="B17">
        <v>7.1607747250293494E-2</v>
      </c>
      <c r="C17">
        <v>8.0316378711804096E-2</v>
      </c>
      <c r="D17">
        <v>0.9574649914940484</v>
      </c>
      <c r="E17">
        <v>0.45517281825280043</v>
      </c>
      <c r="F17">
        <f>MAX([4]Calibrated_Predictions_Metrics_!DQ32:DQ41)</f>
        <v>7.4877537897548405E-2</v>
      </c>
    </row>
    <row r="19" spans="1:6">
      <c r="A19" t="s">
        <v>12</v>
      </c>
      <c r="B19">
        <v>3.5910299720906216E-2</v>
      </c>
      <c r="C19">
        <v>4.5220843844154146E-2</v>
      </c>
      <c r="D19">
        <v>0.74485038360324385</v>
      </c>
      <c r="E19">
        <v>0.31737754766266052</v>
      </c>
      <c r="F19">
        <f>AVERAGE([4]Calibrated_Predictions_Metrics_!DQ42:DQ51)</f>
        <v>6.809418445628182E-2</v>
      </c>
    </row>
    <row r="20" spans="1:6">
      <c r="A20" t="s">
        <v>23</v>
      </c>
      <c r="B20">
        <v>1.8801295945822E-2</v>
      </c>
      <c r="C20">
        <v>3.3430786934628497E-2</v>
      </c>
      <c r="D20">
        <v>0.59918552193802244</v>
      </c>
      <c r="E20">
        <v>0.16008294399549419</v>
      </c>
      <c r="F20">
        <f>MIN([4]Calibrated_Predictions_Metrics_!DQ42:DQ51)</f>
        <v>5.6615064521163799E-2</v>
      </c>
    </row>
    <row r="21" spans="1:6">
      <c r="A21" t="s">
        <v>24</v>
      </c>
      <c r="B21">
        <v>5.6990768439524497E-2</v>
      </c>
      <c r="C21">
        <v>6.8319438704836005E-2</v>
      </c>
      <c r="D21">
        <v>0.96454185833880757</v>
      </c>
      <c r="E21">
        <v>0.4271686568789605</v>
      </c>
      <c r="F21">
        <f>MAX([4]Calibrated_Predictions_Metrics_!DQ42:DQ51)</f>
        <v>8.0612256465538198E-2</v>
      </c>
    </row>
    <row r="23" spans="1:6">
      <c r="A23" t="s">
        <v>12</v>
      </c>
      <c r="B23">
        <v>3.0273473908579495E-2</v>
      </c>
      <c r="C23">
        <v>3.8235485184528004E-2</v>
      </c>
      <c r="D23">
        <v>0.8157839450811053</v>
      </c>
      <c r="E23">
        <v>0.23395930866901388</v>
      </c>
      <c r="F23">
        <f>AVERAGE([4]Calibrated_Predictions_Metrics_!DQ52:DQ61)</f>
        <v>6.5721563477291994E-2</v>
      </c>
    </row>
    <row r="24" spans="1:6">
      <c r="A24" t="s">
        <v>23</v>
      </c>
      <c r="B24">
        <v>1.60203139834105E-2</v>
      </c>
      <c r="C24">
        <v>2.8047106450600101E-2</v>
      </c>
      <c r="D24">
        <v>0.62020877863891877</v>
      </c>
      <c r="E24">
        <v>7.49531774052936E-2</v>
      </c>
      <c r="F24">
        <f>MIN([4]Calibrated_Predictions_Metrics_!DQ52:DQ61)</f>
        <v>5.6706912563839099E-2</v>
      </c>
    </row>
    <row r="25" spans="1:6">
      <c r="A25" t="s">
        <v>24</v>
      </c>
      <c r="B25">
        <v>4.7761377331527299E-2</v>
      </c>
      <c r="C25">
        <v>5.3712590080991503E-2</v>
      </c>
      <c r="D25">
        <v>0.94364189448557556</v>
      </c>
      <c r="E25">
        <v>0.37545656647761982</v>
      </c>
      <c r="F25">
        <f>MAX([4]Calibrated_Predictions_Metrics_!DQ52:DQ61)</f>
        <v>7.4652078176289605E-2</v>
      </c>
    </row>
    <row r="27" spans="1:6">
      <c r="A27" t="s">
        <v>12</v>
      </c>
      <c r="B27">
        <v>3.5404511495965178E-2</v>
      </c>
      <c r="C27">
        <v>4.2807391031208106E-2</v>
      </c>
      <c r="D27">
        <v>0.73362677981841518</v>
      </c>
      <c r="E27">
        <v>0.28096529339954646</v>
      </c>
      <c r="F27">
        <f>AVERAGE([4]Calibrated_Predictions_Metrics_!DQ62:DQ71)</f>
        <v>6.7692769983042259E-2</v>
      </c>
    </row>
    <row r="28" spans="1:6">
      <c r="A28" t="s">
        <v>23</v>
      </c>
      <c r="B28">
        <v>1.6476200322338E-2</v>
      </c>
      <c r="C28">
        <v>2.4225556374659101E-2</v>
      </c>
      <c r="D28">
        <v>0.55727599721893184</v>
      </c>
      <c r="E28">
        <v>0.1038915785650194</v>
      </c>
      <c r="F28">
        <f>MIN([4]Calibrated_Predictions_Metrics_!DQ62:DQ71)</f>
        <v>5.63318646950315E-2</v>
      </c>
    </row>
    <row r="29" spans="1:6">
      <c r="A29" t="s">
        <v>24</v>
      </c>
      <c r="B29">
        <v>5.98722247982309E-2</v>
      </c>
      <c r="C29">
        <v>7.1679032464236903E-2</v>
      </c>
      <c r="D29">
        <v>0.94104431557842083</v>
      </c>
      <c r="E29">
        <v>0.50024667443882365</v>
      </c>
      <c r="F29">
        <f>MAX([4]Calibrated_Predictions_Metrics_!DQ62:DQ71)</f>
        <v>7.85880209273042E-2</v>
      </c>
    </row>
    <row r="31" spans="1:6">
      <c r="A31" t="s">
        <v>12</v>
      </c>
      <c r="B31">
        <v>3.0575965345587264E-2</v>
      </c>
      <c r="C31">
        <v>3.3586542753672191E-2</v>
      </c>
      <c r="D31">
        <v>0.75302191253854767</v>
      </c>
      <c r="E31">
        <v>0.19211244188192911</v>
      </c>
      <c r="F31">
        <f>AVERAGE([4]Calibrated_Predictions_Metrics_!DQ72:DQ81)</f>
        <v>6.6728127011696184E-2</v>
      </c>
    </row>
    <row r="32" spans="1:6">
      <c r="A32" t="s">
        <v>23</v>
      </c>
      <c r="B32">
        <v>1.24905406416127E-2</v>
      </c>
      <c r="C32">
        <v>1.99588986938362E-2</v>
      </c>
      <c r="D32">
        <v>0.50424826160903446</v>
      </c>
      <c r="E32">
        <v>6.7998450129508003E-2</v>
      </c>
      <c r="F32">
        <f>MIN([4]Calibrated_Predictions_Metrics_!DQ72:DQ81)</f>
        <v>5.3048025660428898E-2</v>
      </c>
    </row>
    <row r="33" spans="1:6">
      <c r="A33" t="s">
        <v>24</v>
      </c>
      <c r="B33">
        <v>4.0485678405374897E-2</v>
      </c>
      <c r="C33">
        <v>5.3581577356873598E-2</v>
      </c>
      <c r="D33">
        <v>0.95399780084427155</v>
      </c>
      <c r="E33">
        <v>0.36990674591315881</v>
      </c>
      <c r="F33">
        <f>MAX([4]Calibrated_Predictions_Metrics_!DQ72:DQ81)</f>
        <v>7.6782554927944502E-2</v>
      </c>
    </row>
    <row r="35" spans="1:6">
      <c r="A35" t="s">
        <v>12</v>
      </c>
      <c r="B35">
        <v>3.4655812278832673E-2</v>
      </c>
      <c r="C35">
        <v>4.0933071560556644E-2</v>
      </c>
      <c r="D35">
        <v>0.68035902878752674</v>
      </c>
      <c r="E35">
        <v>0.26874849297982567</v>
      </c>
      <c r="F35">
        <f>AVERAGE([4]Calibrated_Predictions_Metrics_!DQ82:DQ91)</f>
        <v>6.7078338170046756E-2</v>
      </c>
    </row>
    <row r="36" spans="1:6">
      <c r="A36" t="s">
        <v>23</v>
      </c>
      <c r="B36">
        <v>1.7434500564991601E-2</v>
      </c>
      <c r="C36">
        <v>2.02021786824392E-2</v>
      </c>
      <c r="D36">
        <v>0.50105797713571854</v>
      </c>
      <c r="E36">
        <v>8.7365644919206203E-2</v>
      </c>
      <c r="F36">
        <f>MIN([4]Calibrated_Predictions_Metrics_!DQ82:DQ91)</f>
        <v>5.8664308745576099E-2</v>
      </c>
    </row>
    <row r="37" spans="1:6">
      <c r="A37" t="s">
        <v>24</v>
      </c>
      <c r="B37">
        <v>5.46449002243906E-2</v>
      </c>
      <c r="C37">
        <v>6.1550125543664402E-2</v>
      </c>
      <c r="D37">
        <v>0.93453231787138624</v>
      </c>
      <c r="E37">
        <v>0.39850339072705931</v>
      </c>
      <c r="F37">
        <f>MAX([4]Calibrated_Predictions_Metrics_!DQ82:DQ91)</f>
        <v>7.6182178989911295E-2</v>
      </c>
    </row>
    <row r="39" spans="1:6">
      <c r="A39" t="s">
        <v>12</v>
      </c>
      <c r="B39">
        <v>4.0102832584843331E-2</v>
      </c>
      <c r="C39">
        <v>4.5361829794380394E-2</v>
      </c>
      <c r="D39">
        <v>0.69897254162360534</v>
      </c>
      <c r="E39">
        <v>0.28748158435192617</v>
      </c>
      <c r="F39">
        <f>AVERAGE([4]Calibrated_Predictions_Metrics_!DQ92:DQ101)</f>
        <v>6.9754187522447178E-2</v>
      </c>
    </row>
    <row r="40" spans="1:6">
      <c r="A40" t="s">
        <v>23</v>
      </c>
      <c r="B40">
        <v>2.5947368230843901E-2</v>
      </c>
      <c r="C40">
        <v>3.1346716030532101E-2</v>
      </c>
      <c r="D40">
        <v>0.50384296052119082</v>
      </c>
      <c r="E40">
        <v>9.5721362298141599E-2</v>
      </c>
      <c r="F40">
        <f>MIN([4]Calibrated_Predictions_Metrics_!DQ92:DQ101)</f>
        <v>5.8067493159613598E-2</v>
      </c>
    </row>
    <row r="41" spans="1:6">
      <c r="A41" t="s">
        <v>24</v>
      </c>
      <c r="B41">
        <v>9.9758444662525703E-2</v>
      </c>
      <c r="C41">
        <v>9.7085350937647794E-2</v>
      </c>
      <c r="D41">
        <v>0.94424970728535884</v>
      </c>
      <c r="E41">
        <v>0.57156232181993005</v>
      </c>
      <c r="F41">
        <f>MAX([4]Calibrated_Predictions_Metrics_!DQ92:DQ101)</f>
        <v>9.5433747227887195E-2</v>
      </c>
    </row>
    <row r="43" spans="1:6" s="3" customFormat="1">
      <c r="A43" s="3" t="s">
        <v>12</v>
      </c>
      <c r="B43" s="3">
        <f>AVERAGE(B39,B35,B31,B27,B23,B19,B15,B11,B7,B3)</f>
        <v>3.4764594258481288E-2</v>
      </c>
      <c r="C43" s="3">
        <f t="shared" ref="C43:E43" si="0">AVERAGE(C39,C35,C31,C27,C23,C19,C15,C11,C7,C3)</f>
        <v>4.0280908293744699E-2</v>
      </c>
      <c r="D43" s="3">
        <f t="shared" si="0"/>
        <v>0.73243050181520819</v>
      </c>
      <c r="E43" s="3">
        <f t="shared" si="0"/>
        <v>0.2508666751052166</v>
      </c>
      <c r="F43" s="3">
        <f t="shared" ref="F43" si="1">AVERAGE(F39,F35,F31,F27,F23,F19,F15,F11,F7,F3)</f>
        <v>6.7151814440291599E-2</v>
      </c>
    </row>
    <row r="44" spans="1:6" s="3" customFormat="1">
      <c r="A44" s="3" t="s">
        <v>0</v>
      </c>
      <c r="B44" s="3">
        <f>MIN(B40,B36,B32,B28,B24,B20,B16,B12,B8,B4)</f>
        <v>1.24905406416127E-2</v>
      </c>
      <c r="C44" s="3">
        <f t="shared" ref="C44:E44" si="2">MIN(C40,C36,C32,C28,C24,C20,C16,C12,C8,C4)</f>
        <v>1.82050638498251E-2</v>
      </c>
      <c r="D44" s="3">
        <f t="shared" si="2"/>
        <v>0.33131683525103961</v>
      </c>
      <c r="E44" s="3">
        <f t="shared" si="2"/>
        <v>5.1205373311605899E-2</v>
      </c>
      <c r="F44" s="3">
        <f t="shared" ref="F44" si="3">MIN(F40,F36,F32,F28,F24,F20,F16,F12,F8,F4)</f>
        <v>5.3048025660428898E-2</v>
      </c>
    </row>
    <row r="45" spans="1:6" s="3" customFormat="1">
      <c r="A45" s="3" t="s">
        <v>1</v>
      </c>
      <c r="B45" s="3">
        <f>MAX(B41,B37,B33,B29,B25,B21,B17,B13,B9,B5)</f>
        <v>9.9758444662525703E-2</v>
      </c>
      <c r="C45" s="3">
        <f t="shared" ref="C45:E45" si="4">MAX(C41,C37,C33,C29,C25,C21,C17,C13,C9,C5)</f>
        <v>9.7085350937647794E-2</v>
      </c>
      <c r="D45" s="3">
        <f t="shared" si="4"/>
        <v>0.96619242595132604</v>
      </c>
      <c r="E45" s="3">
        <f t="shared" si="4"/>
        <v>0.57156232181993005</v>
      </c>
      <c r="F45" s="3">
        <f t="shared" ref="F45" si="5">MAX(F41,F37,F33,F29,F25,F21,F17,F13,F9,F5)</f>
        <v>9.5433747227887195E-2</v>
      </c>
    </row>
    <row r="50" spans="1:13">
      <c r="A50" s="1" t="s">
        <v>25</v>
      </c>
      <c r="B50" s="1" t="s">
        <v>3</v>
      </c>
      <c r="C50" s="1" t="s">
        <v>5</v>
      </c>
      <c r="D50" s="1" t="s">
        <v>7</v>
      </c>
      <c r="E50" s="1" t="s">
        <v>9</v>
      </c>
      <c r="F50" s="1" t="s">
        <v>11</v>
      </c>
      <c r="I50" s="1"/>
      <c r="J50" s="1" t="s">
        <v>4</v>
      </c>
      <c r="K50" s="1" t="s">
        <v>6</v>
      </c>
      <c r="L50" s="1" t="s">
        <v>8</v>
      </c>
      <c r="M50" s="1" t="s">
        <v>10</v>
      </c>
    </row>
    <row r="51" spans="1:13">
      <c r="A51">
        <v>1</v>
      </c>
      <c r="B51">
        <v>2.5007129945762499E-2</v>
      </c>
      <c r="C51">
        <v>2.99787705884937E-2</v>
      </c>
      <c r="D51">
        <v>0.64699230575967703</v>
      </c>
      <c r="E51">
        <v>0.214253578093902</v>
      </c>
      <c r="F51">
        <v>6.4445738925438603E-2</v>
      </c>
      <c r="I51">
        <v>2.62713097267681E-2</v>
      </c>
      <c r="J51">
        <v>3.8780446556776899E-2</v>
      </c>
      <c r="K51">
        <v>0.91950662281694595</v>
      </c>
      <c r="L51">
        <v>0.44811010491143199</v>
      </c>
    </row>
    <row r="52" spans="1:13">
      <c r="A52">
        <v>2</v>
      </c>
      <c r="B52">
        <v>1.8802494896568399E-2</v>
      </c>
      <c r="C52">
        <v>1.8742903684974801E-2</v>
      </c>
      <c r="D52">
        <v>0.86840519820197704</v>
      </c>
      <c r="E52">
        <v>7.0627875402928503E-2</v>
      </c>
      <c r="F52">
        <v>6.0217889319244003E-2</v>
      </c>
      <c r="I52">
        <v>2.6601148747767801E-2</v>
      </c>
      <c r="J52">
        <v>3.0666890083338699E-2</v>
      </c>
      <c r="K52">
        <v>0.86840519820197704</v>
      </c>
      <c r="L52">
        <v>0.19086755512054501</v>
      </c>
    </row>
    <row r="53" spans="1:13">
      <c r="A53">
        <v>3</v>
      </c>
      <c r="B53">
        <v>2.2319827917346699E-2</v>
      </c>
      <c r="C53">
        <v>2.56098154093388E-2</v>
      </c>
      <c r="D53">
        <v>0.67462668441292895</v>
      </c>
      <c r="E53">
        <v>0.203792504905463</v>
      </c>
      <c r="F53">
        <v>6.9213847413996804E-2</v>
      </c>
      <c r="I53">
        <v>2.76815770645353E-2</v>
      </c>
      <c r="J53">
        <v>3.7979525255090102E-2</v>
      </c>
      <c r="K53">
        <v>0.80626985401299001</v>
      </c>
      <c r="L53">
        <v>0.35253667907119701</v>
      </c>
    </row>
    <row r="54" spans="1:13">
      <c r="A54">
        <v>4</v>
      </c>
      <c r="B54">
        <v>3.5702804417206802E-2</v>
      </c>
      <c r="C54">
        <v>4.29516878339853E-2</v>
      </c>
      <c r="D54">
        <v>0.62747775444171605</v>
      </c>
      <c r="E54">
        <v>0.34796035777030498</v>
      </c>
      <c r="F54">
        <v>7.4462471917240702E-2</v>
      </c>
      <c r="I54">
        <v>4.1879758144868599E-2</v>
      </c>
      <c r="J54">
        <v>5.1332539928224098E-2</v>
      </c>
      <c r="K54">
        <v>0.74283913334016205</v>
      </c>
      <c r="L54">
        <v>0.49871876781777202</v>
      </c>
    </row>
    <row r="55" spans="1:13">
      <c r="A55">
        <v>5</v>
      </c>
      <c r="B55">
        <v>4.2249616057827802E-2</v>
      </c>
      <c r="C55">
        <v>4.0002740668980401E-2</v>
      </c>
      <c r="D55">
        <v>0.58735005915110805</v>
      </c>
      <c r="E55">
        <v>0.39576453114649202</v>
      </c>
      <c r="F55">
        <v>7.4356086292674498E-2</v>
      </c>
      <c r="I55">
        <v>4.6103317244919603E-2</v>
      </c>
      <c r="J55">
        <v>4.9543690745746001E-2</v>
      </c>
      <c r="K55">
        <v>0.94545865606104396</v>
      </c>
      <c r="L55">
        <v>0.50152453430178101</v>
      </c>
    </row>
    <row r="56" spans="1:13">
      <c r="A56">
        <v>6</v>
      </c>
      <c r="B56">
        <v>2.7787928420975602E-2</v>
      </c>
      <c r="C56">
        <v>2.56168946821357E-2</v>
      </c>
      <c r="D56">
        <v>0.49229045994752602</v>
      </c>
      <c r="E56">
        <v>0.16244681238646699</v>
      </c>
      <c r="F56">
        <v>6.1732362003880902E-2</v>
      </c>
      <c r="I56">
        <v>2.9320300942277701E-2</v>
      </c>
      <c r="J56">
        <v>3.31815095714054E-2</v>
      </c>
      <c r="K56">
        <v>0.94940750478992397</v>
      </c>
      <c r="L56">
        <v>0.29777799219564499</v>
      </c>
    </row>
    <row r="57" spans="1:13">
      <c r="A57">
        <v>7</v>
      </c>
      <c r="B57">
        <v>2.3919464105612999E-2</v>
      </c>
      <c r="C57">
        <v>2.3573699948471701E-2</v>
      </c>
      <c r="D57">
        <v>0.56765976390036699</v>
      </c>
      <c r="E57">
        <v>0.15267377173155799</v>
      </c>
      <c r="F57">
        <v>6.4624909692035395E-2</v>
      </c>
      <c r="I57">
        <v>3.3174362191354098E-2</v>
      </c>
      <c r="J57">
        <v>3.1829853373914398E-2</v>
      </c>
      <c r="K57">
        <v>0.912093571657972</v>
      </c>
      <c r="L57">
        <v>0.27293481720839802</v>
      </c>
    </row>
    <row r="58" spans="1:13">
      <c r="A58">
        <v>8</v>
      </c>
      <c r="B58">
        <v>4.5240355058013201E-2</v>
      </c>
      <c r="C58">
        <v>4.9343658442575801E-2</v>
      </c>
      <c r="D58">
        <v>0.65592502562549304</v>
      </c>
      <c r="E58">
        <v>0.40178460281652401</v>
      </c>
      <c r="F58">
        <v>7.0431897966994297E-2</v>
      </c>
      <c r="I58">
        <v>5.3706814497055798E-2</v>
      </c>
      <c r="J58">
        <v>5.8689299653373397E-2</v>
      </c>
      <c r="K58">
        <v>0.96230028537058798</v>
      </c>
      <c r="L58">
        <v>0.59748484017174197</v>
      </c>
    </row>
    <row r="59" spans="1:13">
      <c r="A59">
        <v>9</v>
      </c>
      <c r="B59">
        <v>2.6190115427077599E-2</v>
      </c>
      <c r="C59">
        <v>2.7047913768425101E-2</v>
      </c>
      <c r="D59">
        <v>0.57580147612031896</v>
      </c>
      <c r="E59">
        <v>0.223156225449998</v>
      </c>
      <c r="F59">
        <v>6.0777533812117999E-2</v>
      </c>
      <c r="I59">
        <v>3.4004206960461303E-2</v>
      </c>
      <c r="J59">
        <v>3.5922924732601301E-2</v>
      </c>
      <c r="K59">
        <v>0.93332880843768895</v>
      </c>
      <c r="L59">
        <v>0.36044348710295199</v>
      </c>
    </row>
    <row r="60" spans="1:13">
      <c r="A60">
        <v>10</v>
      </c>
      <c r="B60">
        <v>3.6476039754673402E-2</v>
      </c>
      <c r="C60">
        <v>3.82910759355473E-2</v>
      </c>
      <c r="D60">
        <v>0.55473743777048901</v>
      </c>
      <c r="E60">
        <v>0.41007340660693398</v>
      </c>
      <c r="F60">
        <v>7.4204773327715398E-2</v>
      </c>
      <c r="I60">
        <v>4.0774280514305303E-2</v>
      </c>
      <c r="J60">
        <v>4.6749503408264503E-2</v>
      </c>
      <c r="K60">
        <v>0.89493211838520603</v>
      </c>
      <c r="L60">
        <v>0.52854887423044095</v>
      </c>
    </row>
    <row r="61" spans="1:13">
      <c r="A61" s="3" t="s">
        <v>2</v>
      </c>
      <c r="B61" s="3">
        <f>AVERAGE(B51:B60)</f>
        <v>3.0369577600106501E-2</v>
      </c>
      <c r="C61" s="3">
        <f>AVERAGE(C51:C60)</f>
        <v>3.2115916096292864E-2</v>
      </c>
      <c r="D61" s="3">
        <f>AVERAGE(D51:D60)</f>
        <v>0.62512661653316004</v>
      </c>
      <c r="E61" s="3">
        <f>AVERAGE(E51:E60)</f>
        <v>0.25825336663105714</v>
      </c>
      <c r="F61" s="3">
        <f>AVERAGE(F51:F60)</f>
        <v>6.7446751067133853E-2</v>
      </c>
      <c r="G61" s="3"/>
      <c r="H61" s="3"/>
      <c r="I61" s="3"/>
      <c r="J61" s="3"/>
      <c r="K61" s="3"/>
      <c r="L61" s="3"/>
      <c r="M61" s="3"/>
    </row>
    <row r="62" spans="1:13">
      <c r="A62" t="s">
        <v>0</v>
      </c>
      <c r="B62">
        <f>MIN(B51:B60)</f>
        <v>1.8802494896568399E-2</v>
      </c>
      <c r="C62">
        <f>MIN(C51:C60)</f>
        <v>1.8742903684974801E-2</v>
      </c>
      <c r="D62">
        <f>MIN(D51:D60)</f>
        <v>0.49229045994752602</v>
      </c>
      <c r="E62">
        <f>MIN(E51:E60)</f>
        <v>7.0627875402928503E-2</v>
      </c>
      <c r="F62">
        <f>MIN(F51:F60)</f>
        <v>6.0217889319244003E-2</v>
      </c>
    </row>
    <row r="63" spans="1:13">
      <c r="A63" t="s">
        <v>1</v>
      </c>
      <c r="B63">
        <f>MAX(B51:B60)</f>
        <v>4.5240355058013201E-2</v>
      </c>
      <c r="C63">
        <f>MAX(C51:C60)</f>
        <v>4.9343658442575801E-2</v>
      </c>
      <c r="D63">
        <f>MAX(D51:D60)</f>
        <v>0.86840519820197704</v>
      </c>
      <c r="E63">
        <f>MAX(E51:E60)</f>
        <v>0.41007340660693398</v>
      </c>
      <c r="F63">
        <f>MAX(F51:F60)</f>
        <v>7.4462471917240702E-2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Aggregated OS</vt:lpstr>
      <vt:lpstr>Aggregated QT</vt:lpstr>
      <vt:lpstr>OS uncalibrated </vt:lpstr>
      <vt:lpstr>OS Platt</vt:lpstr>
      <vt:lpstr>OS Temperature</vt:lpstr>
      <vt:lpstr>QT uncalibrated</vt:lpstr>
      <vt:lpstr>QT Platt</vt:lpstr>
      <vt:lpstr>QT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dcterms:created xsi:type="dcterms:W3CDTF">2025-09-20T14:19:19Z</dcterms:created>
  <dcterms:modified xsi:type="dcterms:W3CDTF">2025-09-20T18:11:06Z</dcterms:modified>
</cp:coreProperties>
</file>