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4\mCC-CP_CodeBERT4JIT\"/>
    </mc:Choice>
  </mc:AlternateContent>
  <xr:revisionPtr revIDLastSave="0" documentId="13_ncr:1_{AE51CCDD-28FA-4F2F-8633-E6666C80F117}" xr6:coauthVersionLast="47" xr6:coauthVersionMax="47" xr10:uidLastSave="{00000000-0000-0000-0000-000000000000}"/>
  <bookViews>
    <workbookView xWindow="28680" yWindow="-120" windowWidth="38640" windowHeight="2184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K12" i="2"/>
  <c r="K12" i="3"/>
  <c r="O12" i="3"/>
  <c r="P11" i="3"/>
  <c r="P10" i="3"/>
  <c r="P9" i="3"/>
  <c r="P8" i="3"/>
  <c r="P7" i="3"/>
  <c r="P6" i="3"/>
  <c r="P5" i="3"/>
  <c r="P4" i="3"/>
  <c r="P12" i="3" s="1"/>
  <c r="P3" i="3"/>
  <c r="P2" i="3"/>
  <c r="P11" i="2"/>
  <c r="P10" i="2"/>
  <c r="P9" i="2"/>
  <c r="P8" i="2"/>
  <c r="P7" i="2"/>
  <c r="P6" i="2"/>
  <c r="P5" i="2"/>
  <c r="P4" i="2"/>
  <c r="P12" i="2" s="1"/>
  <c r="P3" i="2"/>
  <c r="P2" i="2"/>
  <c r="L11" i="3"/>
  <c r="L10" i="3"/>
  <c r="L9" i="3"/>
  <c r="L8" i="3"/>
  <c r="L7" i="3"/>
  <c r="L6" i="3"/>
  <c r="L5" i="3"/>
  <c r="L4" i="3"/>
  <c r="L12" i="3" s="1"/>
  <c r="L3" i="3"/>
  <c r="L2" i="3"/>
  <c r="L11" i="2"/>
  <c r="L12" i="2" s="1"/>
  <c r="L10" i="2"/>
  <c r="L9" i="2"/>
  <c r="L8" i="2"/>
  <c r="L7" i="2"/>
  <c r="L6" i="2"/>
  <c r="L5" i="2"/>
  <c r="L4" i="2"/>
  <c r="L3" i="2"/>
  <c r="L2" i="2"/>
  <c r="P12" i="1" l="1"/>
  <c r="K12" i="1"/>
  <c r="O12" i="1"/>
  <c r="P11" i="1"/>
  <c r="P10" i="1"/>
  <c r="P9" i="1"/>
  <c r="P8" i="1"/>
  <c r="P7" i="1"/>
  <c r="P6" i="1"/>
  <c r="P5" i="1"/>
  <c r="P4" i="1"/>
  <c r="P3" i="1"/>
  <c r="P2" i="1"/>
  <c r="L11" i="1"/>
  <c r="L10" i="1"/>
  <c r="L9" i="1"/>
  <c r="L8" i="1"/>
  <c r="L7" i="1"/>
  <c r="L6" i="1"/>
  <c r="L5" i="1"/>
  <c r="L4" i="1"/>
  <c r="L3" i="1"/>
  <c r="L2" i="1"/>
  <c r="N12" i="3"/>
  <c r="M12" i="3"/>
  <c r="J12" i="3"/>
  <c r="I12" i="3"/>
  <c r="N12" i="2"/>
  <c r="M12" i="2"/>
  <c r="J12" i="2"/>
  <c r="I12" i="2"/>
  <c r="N12" i="1"/>
  <c r="J12" i="1"/>
  <c r="M12" i="1"/>
  <c r="I12" i="1"/>
  <c r="L12" i="1" l="1"/>
</calcChain>
</file>

<file path=xl/sharedStrings.xml><?xml version="1.0" encoding="utf-8"?>
<sst xmlns="http://schemas.openxmlformats.org/spreadsheetml/2006/main" count="52" uniqueCount="18">
  <si>
    <t>nr_instances</t>
  </si>
  <si>
    <t>nr defective instances</t>
  </si>
  <si>
    <t>Class=0_validity_og</t>
  </si>
  <si>
    <t>Class=0_nr_set=1_og</t>
  </si>
  <si>
    <t>Class=0_nr_correct_sets_og</t>
  </si>
  <si>
    <t>Class=1_validity_og</t>
  </si>
  <si>
    <t>Class=1_nr_set=1_og</t>
  </si>
  <si>
    <t>Class=1_nr_correct_sets_og</t>
  </si>
  <si>
    <t>AVG</t>
  </si>
  <si>
    <t>Threshold-optimized CodeBERT4JIT (T=0.09) makes 2095 correct predictions on QT dataset (100: fault-prone; 1995 clean)</t>
  </si>
  <si>
    <t>Class=0_precision</t>
  </si>
  <si>
    <t>Flagged as Class=0</t>
  </si>
  <si>
    <t>Correctly flagged as Class=0</t>
  </si>
  <si>
    <t>Class=0_recall</t>
  </si>
  <si>
    <t>Class=1_precision</t>
  </si>
  <si>
    <t>Flagged as Class=1</t>
  </si>
  <si>
    <t>Correctly flagged as Class=1</t>
  </si>
  <si>
    <t>Class=1_recall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</si>
</sst>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9" fontId="6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1"/>
    <xf numFmtId="0" fontId="5" fillId="0" borderId="0" xfId="1" applyFont="1"/>
    <xf numFmtId="0" fontId="5" fillId="0" borderId="0" xfId="0" applyFont="1"/>
    <xf numFmtId="1" fontId="2" fillId="0" borderId="0" xfId="2" applyNumberFormat="1" applyFont="1"/>
    <xf numFmtId="0" fontId="7" fillId="0" borderId="0" xfId="0" applyFont="1" applyAlignment="1">
      <alignment horizontal="left"/>
    </xf>
    <xf numFmtId="0" fontId="5" fillId="0" borderId="1" xfId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0" fillId="0" borderId="0" xfId="0" applyFill="1"/>
    <xf numFmtId="0" fontId="3" fillId="0" borderId="0" xfId="1" applyFill="1"/>
    <xf numFmtId="2" fontId="5" fillId="0" borderId="0" xfId="1" applyNumberFormat="1" applyFont="1" applyFill="1"/>
    <xf numFmtId="1" fontId="2" fillId="0" borderId="0" xfId="2" applyNumberFormat="1" applyFont="1" applyFill="1"/>
    <xf numFmtId="0" fontId="1" fillId="0" borderId="0" xfId="3" applyFill="1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5" fillId="0" borderId="0" xfId="1" applyFont="1" applyFill="1"/>
  </cellXfs>
  <cellStyles count="4">
    <cellStyle name="Normal" xfId="0" builtinId="0"/>
    <cellStyle name="Normal 2" xfId="1" xr:uid="{4506FFEA-7F3E-4AB3-9D99-44291AC32BF2}"/>
    <cellStyle name="Normal 3" xfId="3" xr:uid="{DD407643-A5D5-459B-A5D6-21FCBFA0C79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I25" sqref="I25"/>
    </sheetView>
  </sheetViews>
  <sheetFormatPr defaultRowHeight="14.4" x14ac:dyDescent="0.3"/>
  <cols>
    <col min="2" max="2" width="8.88671875" customWidth="1"/>
    <col min="3" max="3" width="8.77734375"/>
    <col min="6" max="6" width="8.77734375"/>
    <col min="9" max="12" width="8.88671875" style="9"/>
    <col min="13" max="13" width="8.77734375" style="9"/>
    <col min="14" max="16" width="8.88671875" style="9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  <c r="J1" s="8" t="s">
        <v>11</v>
      </c>
      <c r="K1" s="8" t="s">
        <v>12</v>
      </c>
      <c r="L1" s="8" t="s">
        <v>13</v>
      </c>
      <c r="M1" s="7" t="s">
        <v>14</v>
      </c>
      <c r="N1" s="8" t="s">
        <v>15</v>
      </c>
      <c r="O1" s="8" t="s">
        <v>16</v>
      </c>
      <c r="P1" s="9" t="s">
        <v>17</v>
      </c>
    </row>
    <row r="2" spans="1:18" x14ac:dyDescent="0.3">
      <c r="A2">
        <v>2571</v>
      </c>
      <c r="B2">
        <v>168</v>
      </c>
      <c r="C2">
        <v>0.94349593495934958</v>
      </c>
      <c r="D2">
        <v>2460</v>
      </c>
      <c r="E2">
        <v>2321</v>
      </c>
      <c r="F2">
        <v>7.2394243349324025E-2</v>
      </c>
      <c r="G2">
        <v>2293</v>
      </c>
      <c r="H2">
        <v>166</v>
      </c>
      <c r="I2" s="10">
        <v>0.96637799999999996</v>
      </c>
      <c r="J2" s="9">
        <v>1963</v>
      </c>
      <c r="K2" s="9">
        <v>1897</v>
      </c>
      <c r="L2" s="9">
        <f>K2/1995</f>
        <v>0.9508771929824561</v>
      </c>
      <c r="M2" s="10">
        <v>0.11439114391143911</v>
      </c>
      <c r="N2" s="9">
        <v>271</v>
      </c>
      <c r="O2" s="9">
        <v>31</v>
      </c>
      <c r="P2" s="9">
        <f>O2/100</f>
        <v>0.31</v>
      </c>
    </row>
    <row r="3" spans="1:18" x14ac:dyDescent="0.3">
      <c r="A3">
        <v>2571</v>
      </c>
      <c r="B3">
        <v>168</v>
      </c>
      <c r="C3">
        <v>0.9455445544554455</v>
      </c>
      <c r="D3">
        <v>2424</v>
      </c>
      <c r="E3">
        <v>2292</v>
      </c>
      <c r="F3">
        <v>8.0079090459713301E-2</v>
      </c>
      <c r="G3">
        <v>2023</v>
      </c>
      <c r="H3">
        <v>162</v>
      </c>
      <c r="I3" s="13">
        <v>0.96723868954758185</v>
      </c>
      <c r="J3" s="14">
        <v>1923</v>
      </c>
      <c r="K3" s="14">
        <v>1860</v>
      </c>
      <c r="L3" s="9">
        <f t="shared" ref="L3:L11" si="0">K3/1995</f>
        <v>0.93233082706766912</v>
      </c>
      <c r="M3" s="10">
        <v>0.1591695501730104</v>
      </c>
      <c r="N3" s="9">
        <v>289</v>
      </c>
      <c r="O3" s="9">
        <v>46</v>
      </c>
      <c r="P3" s="9">
        <f t="shared" ref="P3:P11" si="1">O3/100</f>
        <v>0.46</v>
      </c>
    </row>
    <row r="4" spans="1:18" x14ac:dyDescent="0.3">
      <c r="A4">
        <v>2571</v>
      </c>
      <c r="B4">
        <v>199</v>
      </c>
      <c r="C4">
        <v>0.93953294412010013</v>
      </c>
      <c r="D4">
        <v>2398</v>
      </c>
      <c r="E4">
        <v>2253</v>
      </c>
      <c r="F4">
        <v>9.6124031007751937E-2</v>
      </c>
      <c r="G4">
        <v>1935</v>
      </c>
      <c r="H4">
        <v>186</v>
      </c>
      <c r="I4" s="13">
        <v>0.95263157894736838</v>
      </c>
      <c r="J4" s="15">
        <v>2090</v>
      </c>
      <c r="K4" s="15">
        <v>1991</v>
      </c>
      <c r="L4" s="9">
        <f t="shared" si="0"/>
        <v>0.99799498746867166</v>
      </c>
      <c r="M4" s="10">
        <v>0.2105263157894737</v>
      </c>
      <c r="N4" s="9">
        <v>190</v>
      </c>
      <c r="O4" s="9">
        <v>40</v>
      </c>
      <c r="P4" s="9">
        <f t="shared" si="1"/>
        <v>0.4</v>
      </c>
    </row>
    <row r="5" spans="1:18" x14ac:dyDescent="0.3">
      <c r="A5">
        <v>2571</v>
      </c>
      <c r="B5">
        <v>188</v>
      </c>
      <c r="C5">
        <v>0.94161184210526316</v>
      </c>
      <c r="D5">
        <v>2432</v>
      </c>
      <c r="E5">
        <v>2290</v>
      </c>
      <c r="F5">
        <v>0.10476190476190481</v>
      </c>
      <c r="G5">
        <v>1680</v>
      </c>
      <c r="H5">
        <v>176</v>
      </c>
      <c r="I5" s="10">
        <v>0.971414</v>
      </c>
      <c r="J5" s="9">
        <v>2029</v>
      </c>
      <c r="K5" s="9">
        <v>1971</v>
      </c>
      <c r="L5" s="9">
        <f t="shared" si="0"/>
        <v>0.98796992481203005</v>
      </c>
      <c r="M5" s="10">
        <v>0.16015625</v>
      </c>
      <c r="N5" s="9">
        <v>256</v>
      </c>
      <c r="O5" s="9">
        <v>41</v>
      </c>
      <c r="P5" s="9">
        <f t="shared" si="1"/>
        <v>0.41</v>
      </c>
    </row>
    <row r="6" spans="1:18" x14ac:dyDescent="0.3">
      <c r="A6">
        <v>2571</v>
      </c>
      <c r="B6">
        <v>175</v>
      </c>
      <c r="C6">
        <v>0.94767441860465118</v>
      </c>
      <c r="D6">
        <v>2408</v>
      </c>
      <c r="E6">
        <v>2282</v>
      </c>
      <c r="F6">
        <v>7.1851225697379548E-2</v>
      </c>
      <c r="G6">
        <v>2366</v>
      </c>
      <c r="H6">
        <v>170</v>
      </c>
      <c r="I6" s="10">
        <v>0.97190399999999999</v>
      </c>
      <c r="J6" s="9">
        <v>1922</v>
      </c>
      <c r="K6" s="9">
        <v>1868</v>
      </c>
      <c r="L6" s="9">
        <f t="shared" si="0"/>
        <v>0.93634085213032581</v>
      </c>
      <c r="M6" s="10">
        <v>0.16107382550335569</v>
      </c>
      <c r="N6" s="9">
        <v>298</v>
      </c>
      <c r="O6" s="9">
        <v>48</v>
      </c>
      <c r="P6" s="9">
        <f t="shared" si="1"/>
        <v>0.48</v>
      </c>
    </row>
    <row r="7" spans="1:18" x14ac:dyDescent="0.3">
      <c r="A7">
        <v>2571</v>
      </c>
      <c r="B7">
        <v>172</v>
      </c>
      <c r="C7">
        <v>0.94778284293410697</v>
      </c>
      <c r="D7">
        <v>2413</v>
      </c>
      <c r="E7">
        <v>2287</v>
      </c>
      <c r="F7">
        <v>7.2426937738246502E-2</v>
      </c>
      <c r="G7">
        <v>2361</v>
      </c>
      <c r="H7">
        <v>171</v>
      </c>
      <c r="I7" s="13">
        <v>0.95760233918128657</v>
      </c>
      <c r="J7" s="16">
        <v>2052</v>
      </c>
      <c r="K7" s="16">
        <v>1965</v>
      </c>
      <c r="L7" s="9">
        <f t="shared" si="0"/>
        <v>0.98496240601503759</v>
      </c>
      <c r="M7" s="10">
        <v>0.15</v>
      </c>
      <c r="N7" s="9">
        <v>180</v>
      </c>
      <c r="O7" s="9">
        <v>27</v>
      </c>
      <c r="P7" s="9">
        <f t="shared" si="1"/>
        <v>0.27</v>
      </c>
    </row>
    <row r="8" spans="1:18" x14ac:dyDescent="0.3">
      <c r="A8">
        <v>2571</v>
      </c>
      <c r="B8">
        <v>163</v>
      </c>
      <c r="C8">
        <v>0.94648003293536431</v>
      </c>
      <c r="D8">
        <v>2429</v>
      </c>
      <c r="E8">
        <v>2299</v>
      </c>
      <c r="F8">
        <v>9.025702331141662E-2</v>
      </c>
      <c r="G8">
        <v>1673</v>
      </c>
      <c r="H8">
        <v>151</v>
      </c>
      <c r="I8" s="13">
        <v>0.96032144650929185</v>
      </c>
      <c r="J8" s="17">
        <v>1991</v>
      </c>
      <c r="K8" s="17">
        <v>1912</v>
      </c>
      <c r="L8" s="9">
        <f t="shared" si="0"/>
        <v>0.95839598997493736</v>
      </c>
      <c r="M8" s="10">
        <v>0.1336206896551724</v>
      </c>
      <c r="N8" s="9">
        <v>232</v>
      </c>
      <c r="O8" s="9">
        <v>31</v>
      </c>
      <c r="P8" s="9">
        <f t="shared" si="1"/>
        <v>0.31</v>
      </c>
    </row>
    <row r="9" spans="1:18" x14ac:dyDescent="0.3">
      <c r="A9">
        <v>2571</v>
      </c>
      <c r="B9">
        <v>193</v>
      </c>
      <c r="C9">
        <v>0.93781094527363185</v>
      </c>
      <c r="D9">
        <v>2412</v>
      </c>
      <c r="E9">
        <v>2262</v>
      </c>
      <c r="F9">
        <v>0.1028248587570621</v>
      </c>
      <c r="G9">
        <v>1770</v>
      </c>
      <c r="H9">
        <v>182</v>
      </c>
      <c r="I9" s="10">
        <v>0.96361799999999997</v>
      </c>
      <c r="J9" s="9">
        <v>2034</v>
      </c>
      <c r="K9" s="9">
        <v>1960</v>
      </c>
      <c r="L9" s="9">
        <f t="shared" si="0"/>
        <v>0.98245614035087714</v>
      </c>
      <c r="M9" s="10">
        <v>0.18466898954703831</v>
      </c>
      <c r="N9" s="9">
        <v>287</v>
      </c>
      <c r="O9" s="9">
        <v>53</v>
      </c>
      <c r="P9" s="9">
        <f t="shared" si="1"/>
        <v>0.53</v>
      </c>
    </row>
    <row r="10" spans="1:18" x14ac:dyDescent="0.3">
      <c r="A10">
        <v>2571</v>
      </c>
      <c r="B10">
        <v>187</v>
      </c>
      <c r="C10">
        <v>0.94137353433835846</v>
      </c>
      <c r="D10">
        <v>2388</v>
      </c>
      <c r="E10">
        <v>2248</v>
      </c>
      <c r="F10">
        <v>8.2840236686390539E-2</v>
      </c>
      <c r="G10">
        <v>2197</v>
      </c>
      <c r="H10">
        <v>182</v>
      </c>
      <c r="I10" s="13">
        <v>0.95857367593078135</v>
      </c>
      <c r="J10" s="18">
        <v>1907</v>
      </c>
      <c r="K10" s="18">
        <v>1828</v>
      </c>
      <c r="L10" s="9">
        <f t="shared" si="0"/>
        <v>0.9162907268170426</v>
      </c>
      <c r="M10" s="10">
        <v>0.1785714285714286</v>
      </c>
      <c r="N10" s="9">
        <v>280</v>
      </c>
      <c r="O10" s="9">
        <v>50</v>
      </c>
      <c r="P10" s="9">
        <f t="shared" si="1"/>
        <v>0.5</v>
      </c>
    </row>
    <row r="11" spans="1:18" x14ac:dyDescent="0.3">
      <c r="A11">
        <v>2571</v>
      </c>
      <c r="B11">
        <v>188</v>
      </c>
      <c r="C11">
        <v>0.93917785234899331</v>
      </c>
      <c r="D11">
        <v>2384</v>
      </c>
      <c r="E11">
        <v>2239</v>
      </c>
      <c r="F11">
        <v>8.2136445242369835E-2</v>
      </c>
      <c r="G11">
        <v>2228</v>
      </c>
      <c r="H11">
        <v>183</v>
      </c>
      <c r="I11" s="10">
        <v>0.97538499999999995</v>
      </c>
      <c r="J11" s="9">
        <v>1950</v>
      </c>
      <c r="K11" s="9">
        <v>1902</v>
      </c>
      <c r="L11" s="9">
        <f t="shared" si="0"/>
        <v>0.95338345864661656</v>
      </c>
      <c r="M11" s="10">
        <v>0.19402985074626869</v>
      </c>
      <c r="N11" s="9">
        <v>268</v>
      </c>
      <c r="O11" s="9">
        <v>52</v>
      </c>
      <c r="P11" s="9">
        <f t="shared" si="1"/>
        <v>0.52</v>
      </c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11">
        <f>AVERAGE(I2:I11)</f>
        <v>0.96450667301163107</v>
      </c>
      <c r="J12" s="12">
        <f>AVERAGE(J2:J11)</f>
        <v>1986.1</v>
      </c>
      <c r="K12" s="12">
        <f>AVERAGE(K2:K11)</f>
        <v>1915.4</v>
      </c>
      <c r="L12" s="11">
        <f>AVERAGE(L2:L11)</f>
        <v>0.96010025062656634</v>
      </c>
      <c r="M12" s="11">
        <f>AVERAGE(M2:M11)</f>
        <v>0.16462080438971871</v>
      </c>
      <c r="N12" s="12">
        <f>AVERAGE(N2:N11)</f>
        <v>255.1</v>
      </c>
      <c r="O12" s="12">
        <f>AVERAGE(O2:O11)</f>
        <v>41.9</v>
      </c>
      <c r="P12" s="11">
        <f>AVERAGE(P2:P11)</f>
        <v>0.41899999999999993</v>
      </c>
      <c r="R12" s="4" t="s">
        <v>8</v>
      </c>
    </row>
    <row r="16" spans="1:18" x14ac:dyDescent="0.3">
      <c r="A16" s="6" t="s">
        <v>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966E-3C7C-4040-8141-0C3F9367BF19}">
  <dimension ref="A1:R12"/>
  <sheetViews>
    <sheetView workbookViewId="0">
      <selection activeCell="I1" sqref="I1:N1048576"/>
    </sheetView>
  </sheetViews>
  <sheetFormatPr defaultRowHeight="14.4" x14ac:dyDescent="0.3"/>
  <cols>
    <col min="9" max="14" width="8.88671875" style="9"/>
    <col min="16" max="16" width="8.88671875" style="9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  <c r="J1" s="8" t="s">
        <v>11</v>
      </c>
      <c r="K1" s="8" t="s">
        <v>12</v>
      </c>
      <c r="L1" s="8" t="s">
        <v>13</v>
      </c>
      <c r="M1" s="7" t="s">
        <v>14</v>
      </c>
      <c r="N1" s="8" t="s">
        <v>15</v>
      </c>
      <c r="O1" s="8" t="s">
        <v>16</v>
      </c>
      <c r="P1" s="9" t="s">
        <v>17</v>
      </c>
    </row>
    <row r="2" spans="1:18" x14ac:dyDescent="0.3">
      <c r="A2">
        <v>2571</v>
      </c>
      <c r="B2">
        <v>168</v>
      </c>
      <c r="C2">
        <v>0.95225580399999998</v>
      </c>
      <c r="D2">
        <v>2283</v>
      </c>
      <c r="E2">
        <v>2174</v>
      </c>
      <c r="F2">
        <v>9.3486128000000002E-2</v>
      </c>
      <c r="G2">
        <v>1658</v>
      </c>
      <c r="H2">
        <v>155</v>
      </c>
      <c r="I2" s="10">
        <v>0.96354430400000002</v>
      </c>
      <c r="J2" s="9">
        <v>1975</v>
      </c>
      <c r="K2" s="9">
        <v>1903</v>
      </c>
      <c r="L2" s="9">
        <f>K2/1995</f>
        <v>0.95388471177944867</v>
      </c>
      <c r="M2" s="10">
        <v>0.15017667800000001</v>
      </c>
      <c r="N2" s="9">
        <v>566</v>
      </c>
      <c r="O2">
        <v>85</v>
      </c>
      <c r="P2" s="9">
        <f>O2/100</f>
        <v>0.85</v>
      </c>
    </row>
    <row r="3" spans="1:18" x14ac:dyDescent="0.3">
      <c r="A3">
        <v>2571</v>
      </c>
      <c r="B3">
        <v>168</v>
      </c>
      <c r="C3">
        <v>0.95242290699999999</v>
      </c>
      <c r="D3">
        <v>2270</v>
      </c>
      <c r="E3">
        <v>2162</v>
      </c>
      <c r="F3">
        <v>9.4940661999999995E-2</v>
      </c>
      <c r="G3">
        <v>1601</v>
      </c>
      <c r="H3">
        <v>152</v>
      </c>
      <c r="I3" s="13">
        <v>0.96789883268482491</v>
      </c>
      <c r="J3" s="13">
        <v>2056</v>
      </c>
      <c r="K3" s="13">
        <v>1990</v>
      </c>
      <c r="L3" s="9">
        <f t="shared" ref="L3:L11" si="0">K3/1995</f>
        <v>0.99749373433583954</v>
      </c>
      <c r="M3" s="10">
        <v>0.16426513000000001</v>
      </c>
      <c r="N3" s="9">
        <v>347</v>
      </c>
      <c r="O3">
        <v>57</v>
      </c>
      <c r="P3" s="9">
        <f t="shared" ref="P3:P11" si="1">O3/100</f>
        <v>0.56999999999999995</v>
      </c>
    </row>
    <row r="4" spans="1:18" x14ac:dyDescent="0.3">
      <c r="A4">
        <v>2571</v>
      </c>
      <c r="B4">
        <v>199</v>
      </c>
      <c r="C4">
        <v>0.95184518500000004</v>
      </c>
      <c r="D4">
        <v>2222</v>
      </c>
      <c r="E4">
        <v>2115</v>
      </c>
      <c r="F4">
        <v>0.13059701500000001</v>
      </c>
      <c r="G4">
        <v>1340</v>
      </c>
      <c r="H4">
        <v>175</v>
      </c>
      <c r="I4" s="13">
        <v>0.95356629966491147</v>
      </c>
      <c r="J4" s="13">
        <v>2089</v>
      </c>
      <c r="K4" s="13">
        <v>1992</v>
      </c>
      <c r="L4" s="9">
        <f t="shared" si="0"/>
        <v>0.99849624060150377</v>
      </c>
      <c r="M4" s="10">
        <v>0.22710622699999999</v>
      </c>
      <c r="N4" s="9">
        <v>273</v>
      </c>
      <c r="O4">
        <v>62</v>
      </c>
      <c r="P4" s="9">
        <f t="shared" si="1"/>
        <v>0.62</v>
      </c>
    </row>
    <row r="5" spans="1:18" x14ac:dyDescent="0.3">
      <c r="A5">
        <v>2571</v>
      </c>
      <c r="B5">
        <v>188</v>
      </c>
      <c r="C5">
        <v>0.94949494899999998</v>
      </c>
      <c r="D5">
        <v>2277</v>
      </c>
      <c r="E5">
        <v>2162</v>
      </c>
      <c r="F5">
        <v>0.139726027</v>
      </c>
      <c r="G5">
        <v>1095</v>
      </c>
      <c r="H5">
        <v>153</v>
      </c>
      <c r="I5" s="13">
        <v>0.96909827760891587</v>
      </c>
      <c r="J5" s="13">
        <v>1974</v>
      </c>
      <c r="K5" s="13">
        <v>1913</v>
      </c>
      <c r="L5" s="9">
        <f t="shared" si="0"/>
        <v>0.95889724310776947</v>
      </c>
      <c r="M5" s="10">
        <v>0.158301158</v>
      </c>
      <c r="N5" s="9">
        <v>259</v>
      </c>
      <c r="O5">
        <v>41</v>
      </c>
      <c r="P5" s="9">
        <f t="shared" si="1"/>
        <v>0.41</v>
      </c>
    </row>
    <row r="6" spans="1:18" x14ac:dyDescent="0.3">
      <c r="A6">
        <v>2571</v>
      </c>
      <c r="B6">
        <v>175</v>
      </c>
      <c r="C6">
        <v>0.95466666700000002</v>
      </c>
      <c r="D6">
        <v>2250</v>
      </c>
      <c r="E6">
        <v>2148</v>
      </c>
      <c r="F6">
        <v>8.6512627999999994E-2</v>
      </c>
      <c r="G6">
        <v>1861</v>
      </c>
      <c r="H6">
        <v>161</v>
      </c>
      <c r="I6" s="13">
        <v>0.9678899082568807</v>
      </c>
      <c r="J6" s="13">
        <v>1962</v>
      </c>
      <c r="K6" s="13">
        <v>1899</v>
      </c>
      <c r="L6" s="9">
        <f t="shared" si="0"/>
        <v>0.95187969924812033</v>
      </c>
      <c r="M6" s="10">
        <v>0.174262735</v>
      </c>
      <c r="N6" s="9">
        <v>373</v>
      </c>
      <c r="O6">
        <v>65</v>
      </c>
      <c r="P6" s="9">
        <f t="shared" si="1"/>
        <v>0.65</v>
      </c>
    </row>
    <row r="7" spans="1:18" x14ac:dyDescent="0.3">
      <c r="A7">
        <v>2571</v>
      </c>
      <c r="B7">
        <v>172</v>
      </c>
      <c r="C7">
        <v>0.95640686900000005</v>
      </c>
      <c r="D7">
        <v>2271</v>
      </c>
      <c r="E7">
        <v>2172</v>
      </c>
      <c r="F7">
        <v>0.100307692</v>
      </c>
      <c r="G7">
        <v>1625</v>
      </c>
      <c r="H7">
        <v>163</v>
      </c>
      <c r="I7" s="13">
        <v>0.96827794561933533</v>
      </c>
      <c r="J7" s="13">
        <v>1986</v>
      </c>
      <c r="K7" s="13">
        <v>1923</v>
      </c>
      <c r="L7" s="9">
        <f t="shared" si="0"/>
        <v>0.96390977443609027</v>
      </c>
      <c r="M7" s="10">
        <v>0.158301158</v>
      </c>
      <c r="N7" s="9">
        <v>259</v>
      </c>
      <c r="O7">
        <v>41</v>
      </c>
      <c r="P7" s="9">
        <f t="shared" si="1"/>
        <v>0.41</v>
      </c>
    </row>
    <row r="8" spans="1:18" x14ac:dyDescent="0.3">
      <c r="A8">
        <v>2571</v>
      </c>
      <c r="B8">
        <v>163</v>
      </c>
      <c r="C8">
        <v>0.95032967000000002</v>
      </c>
      <c r="D8">
        <v>2275</v>
      </c>
      <c r="E8">
        <v>2162</v>
      </c>
      <c r="F8">
        <v>0.102489019</v>
      </c>
      <c r="G8">
        <v>1366</v>
      </c>
      <c r="H8">
        <v>140</v>
      </c>
      <c r="I8" s="10">
        <v>0.95968916900000001</v>
      </c>
      <c r="J8" s="9">
        <v>2059</v>
      </c>
      <c r="K8" s="9">
        <v>1976</v>
      </c>
      <c r="L8" s="9">
        <f t="shared" si="0"/>
        <v>0.99047619047619051</v>
      </c>
      <c r="M8" s="10">
        <v>0.12790697700000001</v>
      </c>
      <c r="N8" s="9">
        <v>430</v>
      </c>
      <c r="O8">
        <v>55</v>
      </c>
      <c r="P8" s="9">
        <f t="shared" si="1"/>
        <v>0.55000000000000004</v>
      </c>
    </row>
    <row r="9" spans="1:18" x14ac:dyDescent="0.3">
      <c r="A9">
        <v>2571</v>
      </c>
      <c r="B9">
        <v>193</v>
      </c>
      <c r="C9">
        <v>0.94695309100000002</v>
      </c>
      <c r="D9">
        <v>2281</v>
      </c>
      <c r="E9">
        <v>2160</v>
      </c>
      <c r="F9">
        <v>0.116917048</v>
      </c>
      <c r="G9">
        <v>1531</v>
      </c>
      <c r="H9">
        <v>179</v>
      </c>
      <c r="I9" s="10">
        <v>0.96015549099999997</v>
      </c>
      <c r="J9" s="9">
        <v>2058</v>
      </c>
      <c r="K9" s="9">
        <v>1976</v>
      </c>
      <c r="L9" s="9">
        <f t="shared" si="0"/>
        <v>0.99047619047619051</v>
      </c>
      <c r="M9" s="10">
        <v>0.209411765</v>
      </c>
      <c r="N9" s="9">
        <v>425</v>
      </c>
      <c r="O9">
        <v>89</v>
      </c>
      <c r="P9" s="9">
        <f t="shared" si="1"/>
        <v>0.89</v>
      </c>
    </row>
    <row r="10" spans="1:18" x14ac:dyDescent="0.3">
      <c r="A10">
        <v>2571</v>
      </c>
      <c r="B10">
        <v>187</v>
      </c>
      <c r="C10">
        <v>0.95079006799999999</v>
      </c>
      <c r="D10">
        <v>2215</v>
      </c>
      <c r="E10">
        <v>2106</v>
      </c>
      <c r="F10">
        <v>9.2098377999999995E-2</v>
      </c>
      <c r="G10">
        <v>1911</v>
      </c>
      <c r="H10">
        <v>176</v>
      </c>
      <c r="I10" s="10">
        <v>0.96142578099999998</v>
      </c>
      <c r="J10" s="9">
        <v>2048</v>
      </c>
      <c r="K10" s="9">
        <v>1969</v>
      </c>
      <c r="L10" s="9">
        <f t="shared" si="0"/>
        <v>0.98696741854636594</v>
      </c>
      <c r="M10" s="10">
        <v>0.18382352900000001</v>
      </c>
      <c r="N10" s="9">
        <v>408</v>
      </c>
      <c r="O10">
        <v>75</v>
      </c>
      <c r="P10" s="9">
        <f t="shared" si="1"/>
        <v>0.75</v>
      </c>
    </row>
    <row r="11" spans="1:18" x14ac:dyDescent="0.3">
      <c r="A11">
        <v>2571</v>
      </c>
      <c r="B11">
        <v>188</v>
      </c>
      <c r="C11">
        <v>0.95056179799999996</v>
      </c>
      <c r="D11">
        <v>2225</v>
      </c>
      <c r="E11">
        <v>2115</v>
      </c>
      <c r="F11">
        <v>9.5061072999999996E-2</v>
      </c>
      <c r="G11">
        <v>1883</v>
      </c>
      <c r="H11">
        <v>179</v>
      </c>
      <c r="I11" s="13">
        <v>0.96933132227249874</v>
      </c>
      <c r="J11" s="13">
        <v>1989</v>
      </c>
      <c r="K11" s="13">
        <v>1928</v>
      </c>
      <c r="L11" s="9">
        <f t="shared" si="0"/>
        <v>0.96641604010025062</v>
      </c>
      <c r="M11" s="10">
        <v>0.196078431</v>
      </c>
      <c r="N11" s="9">
        <v>204</v>
      </c>
      <c r="O11">
        <v>40</v>
      </c>
      <c r="P11" s="9">
        <f t="shared" si="1"/>
        <v>0.4</v>
      </c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11">
        <f>AVERAGE(I2:I11)</f>
        <v>0.9640877331107367</v>
      </c>
      <c r="J12" s="12">
        <f>AVERAGE(J2:J11)</f>
        <v>2019.6</v>
      </c>
      <c r="K12" s="12">
        <f>AVERAGE(K2:K11)</f>
        <v>1946.9</v>
      </c>
      <c r="L12" s="11">
        <f>AVERAGE(L2:L11)</f>
        <v>0.97588972431077692</v>
      </c>
      <c r="M12" s="11">
        <f>AVERAGE(M2:M11)</f>
        <v>0.17496337880000001</v>
      </c>
      <c r="N12" s="12">
        <f>AVERAGE(N2:N11)</f>
        <v>354.4</v>
      </c>
      <c r="O12" s="5">
        <f>AVERAGE(O2:O11)</f>
        <v>61</v>
      </c>
      <c r="P12" s="11">
        <f>AVERAGE(P2:P11)</f>
        <v>0.6100000000000001</v>
      </c>
      <c r="R12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6A5-6F34-46BE-BB39-7E5558C5BE89}">
  <dimension ref="A1:R12"/>
  <sheetViews>
    <sheetView tabSelected="1" workbookViewId="0">
      <selection activeCell="F27" sqref="F27"/>
    </sheetView>
  </sheetViews>
  <sheetFormatPr defaultRowHeight="14.4" x14ac:dyDescent="0.3"/>
  <cols>
    <col min="8" max="8" width="8.88671875" style="9" customWidth="1"/>
    <col min="9" max="16" width="8.88671875" style="9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7" t="s">
        <v>10</v>
      </c>
      <c r="J1" s="8" t="s">
        <v>11</v>
      </c>
      <c r="K1" s="8" t="s">
        <v>12</v>
      </c>
      <c r="L1" s="8" t="s">
        <v>13</v>
      </c>
      <c r="M1" s="7" t="s">
        <v>14</v>
      </c>
      <c r="N1" s="8" t="s">
        <v>15</v>
      </c>
      <c r="O1" s="8" t="s">
        <v>16</v>
      </c>
      <c r="P1" s="9" t="s">
        <v>17</v>
      </c>
    </row>
    <row r="2" spans="1:18" x14ac:dyDescent="0.3">
      <c r="A2" s="2">
        <v>2571</v>
      </c>
      <c r="B2" s="2">
        <v>168</v>
      </c>
      <c r="C2" s="2">
        <v>0.95922150139017603</v>
      </c>
      <c r="D2" s="2">
        <v>2158</v>
      </c>
      <c r="E2" s="2">
        <v>2070</v>
      </c>
      <c r="F2" s="2">
        <v>0.1058558558558559</v>
      </c>
      <c r="G2" s="2">
        <v>1332</v>
      </c>
      <c r="H2" s="10">
        <v>141</v>
      </c>
      <c r="I2" s="10">
        <v>0.96354430379746836</v>
      </c>
      <c r="J2" s="10">
        <v>1975</v>
      </c>
      <c r="K2" s="10">
        <v>1903</v>
      </c>
      <c r="L2" s="9">
        <f>K2/1995</f>
        <v>0.95388471177944867</v>
      </c>
      <c r="M2" s="10">
        <v>0.12437810945273629</v>
      </c>
      <c r="N2" s="10">
        <v>402</v>
      </c>
      <c r="O2" s="10">
        <v>50</v>
      </c>
      <c r="P2" s="9">
        <f>O2/100</f>
        <v>0.5</v>
      </c>
    </row>
    <row r="3" spans="1:18" x14ac:dyDescent="0.3">
      <c r="A3" s="2">
        <v>2571</v>
      </c>
      <c r="B3" s="2">
        <v>168</v>
      </c>
      <c r="C3" s="2">
        <v>0.96089651883643301</v>
      </c>
      <c r="D3" s="2">
        <v>2097</v>
      </c>
      <c r="E3" s="2">
        <v>2015</v>
      </c>
      <c r="F3" s="2">
        <v>0.1147403685092127</v>
      </c>
      <c r="G3" s="2">
        <v>1194</v>
      </c>
      <c r="H3" s="10">
        <v>137</v>
      </c>
      <c r="I3" s="13">
        <v>0.95263157894736838</v>
      </c>
      <c r="J3" s="13">
        <v>2090</v>
      </c>
      <c r="K3" s="13">
        <v>1991</v>
      </c>
      <c r="L3" s="9">
        <f t="shared" ref="L3:L11" si="0">K3/1995</f>
        <v>0.99799498746867166</v>
      </c>
      <c r="M3" s="10">
        <v>0.15723270440251569</v>
      </c>
      <c r="N3" s="10">
        <v>159</v>
      </c>
      <c r="O3" s="10">
        <v>25</v>
      </c>
      <c r="P3" s="9">
        <f t="shared" ref="P3:P11" si="1">O3/100</f>
        <v>0.25</v>
      </c>
    </row>
    <row r="4" spans="1:18" x14ac:dyDescent="0.3">
      <c r="A4" s="2">
        <v>2571</v>
      </c>
      <c r="B4" s="2">
        <v>199</v>
      </c>
      <c r="C4" s="2">
        <v>0.95611137328928741</v>
      </c>
      <c r="D4" s="2">
        <v>2119</v>
      </c>
      <c r="E4" s="2">
        <v>2026</v>
      </c>
      <c r="F4" s="2">
        <v>0.1407160699417152</v>
      </c>
      <c r="G4" s="2">
        <v>1201</v>
      </c>
      <c r="H4" s="10">
        <v>169</v>
      </c>
      <c r="I4" s="13">
        <v>0.96231155778894473</v>
      </c>
      <c r="J4" s="13">
        <v>1990</v>
      </c>
      <c r="K4" s="13">
        <v>1915</v>
      </c>
      <c r="L4" s="9">
        <f t="shared" si="0"/>
        <v>0.95989974937343359</v>
      </c>
      <c r="M4" s="10">
        <v>0.18309859154929581</v>
      </c>
      <c r="N4" s="10">
        <v>71</v>
      </c>
      <c r="O4" s="10">
        <v>13</v>
      </c>
      <c r="P4" s="9">
        <f t="shared" si="1"/>
        <v>0.13</v>
      </c>
    </row>
    <row r="5" spans="1:18" x14ac:dyDescent="0.3">
      <c r="A5" s="2">
        <v>2571</v>
      </c>
      <c r="B5" s="2">
        <v>188</v>
      </c>
      <c r="C5" s="2">
        <v>0.95737704918032784</v>
      </c>
      <c r="D5" s="2">
        <v>2135</v>
      </c>
      <c r="E5" s="2">
        <v>2044</v>
      </c>
      <c r="F5" s="2">
        <v>0.15929203539823009</v>
      </c>
      <c r="G5" s="2">
        <v>904</v>
      </c>
      <c r="H5" s="10">
        <v>144</v>
      </c>
      <c r="I5" s="13">
        <v>0.96123260437375746</v>
      </c>
      <c r="J5" s="13">
        <v>2012</v>
      </c>
      <c r="K5" s="13">
        <v>1934</v>
      </c>
      <c r="L5" s="9">
        <f t="shared" si="0"/>
        <v>0.96942355889724308</v>
      </c>
      <c r="M5" s="10">
        <v>0.13580246913580249</v>
      </c>
      <c r="N5" s="10">
        <v>81</v>
      </c>
      <c r="O5" s="10">
        <v>11</v>
      </c>
      <c r="P5" s="9">
        <f t="shared" si="1"/>
        <v>0.11</v>
      </c>
    </row>
    <row r="6" spans="1:18" x14ac:dyDescent="0.3">
      <c r="A6" s="2">
        <v>2571</v>
      </c>
      <c r="B6" s="2">
        <v>175</v>
      </c>
      <c r="C6" s="2">
        <v>0.96344396344396344</v>
      </c>
      <c r="D6" s="2">
        <v>2079</v>
      </c>
      <c r="E6" s="2">
        <v>2003</v>
      </c>
      <c r="F6" s="2">
        <v>0.1072961373390558</v>
      </c>
      <c r="G6" s="2">
        <v>1398</v>
      </c>
      <c r="H6" s="10">
        <v>150</v>
      </c>
      <c r="I6" s="13">
        <v>0.96853146853146854</v>
      </c>
      <c r="J6" s="13">
        <v>2002</v>
      </c>
      <c r="K6" s="13">
        <v>1939</v>
      </c>
      <c r="L6" s="9">
        <f t="shared" si="0"/>
        <v>0.97192982456140353</v>
      </c>
      <c r="M6" s="10">
        <v>0.1565656565656566</v>
      </c>
      <c r="N6" s="10">
        <v>198</v>
      </c>
      <c r="O6" s="10">
        <v>31</v>
      </c>
      <c r="P6" s="9">
        <f t="shared" si="1"/>
        <v>0.31</v>
      </c>
    </row>
    <row r="7" spans="1:18" x14ac:dyDescent="0.3">
      <c r="A7" s="2">
        <v>2571</v>
      </c>
      <c r="B7" s="2">
        <v>172</v>
      </c>
      <c r="C7" s="2">
        <v>0.96142991533396049</v>
      </c>
      <c r="D7" s="2">
        <v>2126</v>
      </c>
      <c r="E7" s="2">
        <v>2044</v>
      </c>
      <c r="F7" s="2">
        <v>0.1056034482758621</v>
      </c>
      <c r="G7" s="2">
        <v>1392</v>
      </c>
      <c r="H7" s="10">
        <v>147</v>
      </c>
      <c r="I7" s="13">
        <v>0.95875788452207666</v>
      </c>
      <c r="J7" s="13">
        <v>2061</v>
      </c>
      <c r="K7" s="13">
        <v>1976</v>
      </c>
      <c r="L7" s="9">
        <f t="shared" si="0"/>
        <v>0.99047619047619051</v>
      </c>
      <c r="M7" s="10">
        <v>0.13157894736842099</v>
      </c>
      <c r="N7" s="10">
        <v>114</v>
      </c>
      <c r="O7" s="10">
        <v>15</v>
      </c>
      <c r="P7" s="9">
        <f t="shared" si="1"/>
        <v>0.15</v>
      </c>
    </row>
    <row r="8" spans="1:18" x14ac:dyDescent="0.3">
      <c r="A8" s="2">
        <v>2571</v>
      </c>
      <c r="B8" s="2">
        <v>163</v>
      </c>
      <c r="C8" s="2">
        <v>0.95614035087719296</v>
      </c>
      <c r="D8" s="2">
        <v>2166</v>
      </c>
      <c r="E8" s="2">
        <v>2071</v>
      </c>
      <c r="F8" s="2">
        <v>0.1152512998266898</v>
      </c>
      <c r="G8" s="2">
        <v>1154</v>
      </c>
      <c r="H8" s="10">
        <v>133</v>
      </c>
      <c r="I8" s="13">
        <v>0.96032144650929185</v>
      </c>
      <c r="J8" s="13">
        <v>1991</v>
      </c>
      <c r="K8" s="13">
        <v>1912</v>
      </c>
      <c r="L8" s="9">
        <f t="shared" si="0"/>
        <v>0.95839598997493736</v>
      </c>
      <c r="M8" s="10">
        <v>0.13671875</v>
      </c>
      <c r="N8" s="10">
        <v>256</v>
      </c>
      <c r="O8" s="10">
        <v>35</v>
      </c>
      <c r="P8" s="9">
        <f t="shared" si="1"/>
        <v>0.35</v>
      </c>
    </row>
    <row r="9" spans="1:18" x14ac:dyDescent="0.3">
      <c r="A9" s="2">
        <v>2571</v>
      </c>
      <c r="B9" s="2">
        <v>193</v>
      </c>
      <c r="C9" s="2">
        <v>0.95728523967726631</v>
      </c>
      <c r="D9" s="2">
        <v>2107</v>
      </c>
      <c r="E9" s="2">
        <v>2017</v>
      </c>
      <c r="F9" s="2">
        <v>0.141156462585034</v>
      </c>
      <c r="G9" s="2">
        <v>1176</v>
      </c>
      <c r="H9" s="10">
        <v>166</v>
      </c>
      <c r="I9" s="13">
        <v>0.96811160936721474</v>
      </c>
      <c r="J9" s="13">
        <v>2007</v>
      </c>
      <c r="K9" s="13">
        <v>1943</v>
      </c>
      <c r="L9" s="9">
        <f t="shared" si="0"/>
        <v>0.97393483709273188</v>
      </c>
      <c r="M9" s="10">
        <v>0.18007662835249039</v>
      </c>
      <c r="N9" s="10">
        <v>261</v>
      </c>
      <c r="O9" s="10">
        <v>47</v>
      </c>
      <c r="P9" s="9">
        <f t="shared" si="1"/>
        <v>0.47</v>
      </c>
    </row>
    <row r="10" spans="1:18" x14ac:dyDescent="0.3">
      <c r="A10" s="2">
        <v>2571</v>
      </c>
      <c r="B10" s="2">
        <v>187</v>
      </c>
      <c r="C10" s="2">
        <v>0.95961995249406173</v>
      </c>
      <c r="D10" s="2">
        <v>2105</v>
      </c>
      <c r="E10" s="2">
        <v>2020</v>
      </c>
      <c r="F10" s="2">
        <v>0.10809102402022761</v>
      </c>
      <c r="G10" s="2">
        <v>1582</v>
      </c>
      <c r="H10" s="10">
        <v>171</v>
      </c>
      <c r="I10" s="13">
        <v>0.96890672016048141</v>
      </c>
      <c r="J10" s="13">
        <v>1994</v>
      </c>
      <c r="K10" s="13">
        <v>1932</v>
      </c>
      <c r="L10" s="9">
        <f t="shared" si="0"/>
        <v>0.96842105263157896</v>
      </c>
      <c r="M10" s="10">
        <v>0.17596566523605151</v>
      </c>
      <c r="N10" s="10">
        <v>233</v>
      </c>
      <c r="O10" s="10">
        <v>41</v>
      </c>
      <c r="P10" s="9">
        <f t="shared" si="1"/>
        <v>0.41</v>
      </c>
    </row>
    <row r="11" spans="1:18" x14ac:dyDescent="0.3">
      <c r="A11" s="2">
        <v>2571</v>
      </c>
      <c r="B11" s="2">
        <v>188</v>
      </c>
      <c r="C11" s="2">
        <v>0.95727316370619298</v>
      </c>
      <c r="D11" s="2">
        <v>2083</v>
      </c>
      <c r="E11" s="2">
        <v>1994</v>
      </c>
      <c r="F11" s="2">
        <v>0.1063063063063063</v>
      </c>
      <c r="G11" s="2">
        <v>1665</v>
      </c>
      <c r="H11" s="10">
        <v>177</v>
      </c>
      <c r="I11" s="10">
        <v>0.95727316370619298</v>
      </c>
      <c r="J11" s="10">
        <v>2083</v>
      </c>
      <c r="K11" s="10">
        <v>1994</v>
      </c>
      <c r="L11" s="9">
        <f t="shared" si="0"/>
        <v>0.99949874686716789</v>
      </c>
      <c r="M11" s="10">
        <v>0.119047619047619</v>
      </c>
      <c r="N11" s="10">
        <v>42</v>
      </c>
      <c r="O11" s="10">
        <v>5</v>
      </c>
      <c r="P11" s="9">
        <f t="shared" si="1"/>
        <v>0.05</v>
      </c>
    </row>
    <row r="12" spans="1:18" x14ac:dyDescent="0.3">
      <c r="A12" s="3"/>
      <c r="B12" s="3"/>
      <c r="C12" s="3"/>
      <c r="D12" s="3"/>
      <c r="E12" s="3"/>
      <c r="F12" s="3"/>
      <c r="G12" s="3"/>
      <c r="H12" s="19"/>
      <c r="I12" s="11">
        <f>AVERAGE(I2:I11)</f>
        <v>0.96216223377042653</v>
      </c>
      <c r="J12" s="12">
        <f>AVERAGE(J2:J11)</f>
        <v>2020.5</v>
      </c>
      <c r="K12" s="12">
        <f>AVERAGE(K2:K11)</f>
        <v>1943.9</v>
      </c>
      <c r="L12" s="11">
        <f>AVERAGE(L2:L11)</f>
        <v>0.9743859649122808</v>
      </c>
      <c r="M12" s="11">
        <f>AVERAGE(M2:M11)</f>
        <v>0.15004651411105888</v>
      </c>
      <c r="N12" s="12">
        <f>AVERAGE(N2:N11)</f>
        <v>181.7</v>
      </c>
      <c r="O12" s="12">
        <f>AVERAGE(O2:O11)</f>
        <v>27.3</v>
      </c>
      <c r="P12" s="11">
        <f>AVERAGE(P2:P11)</f>
        <v>0.27299999999999996</v>
      </c>
      <c r="R12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1</cp:revision>
  <dcterms:created xsi:type="dcterms:W3CDTF">2025-02-24T12:34:04Z</dcterms:created>
  <dcterms:modified xsi:type="dcterms:W3CDTF">2025-09-25T17:27:48Z</dcterms:modified>
</cp:coreProperties>
</file>