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hulj\Desktop\CPa\EX4\"/>
    </mc:Choice>
  </mc:AlternateContent>
  <xr:revisionPtr revIDLastSave="0" documentId="13_ncr:1_{24DC2483-7FE3-4189-BD33-61D3EC9F3AD0}" xr6:coauthVersionLast="47" xr6:coauthVersionMax="47" xr10:uidLastSave="{00000000-0000-0000-0000-000000000000}"/>
  <bookViews>
    <workbookView xWindow="-108" yWindow="-108" windowWidth="23256" windowHeight="12456" xr2:uid="{B0C5BD31-C52B-4121-95DB-AF5FC3A2B390}"/>
  </bookViews>
  <sheets>
    <sheet name="LApredict" sheetId="1" r:id="rId1"/>
    <sheet name="DeepJIT" sheetId="2" r:id="rId2"/>
    <sheet name="CodeBERT4J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" l="1"/>
  <c r="O9" i="1" l="1"/>
  <c r="O5" i="3" l="1"/>
  <c r="R5" i="3"/>
  <c r="R7" i="3"/>
  <c r="D9" i="3" l="1"/>
  <c r="D7" i="3"/>
  <c r="D5" i="3"/>
  <c r="D13" i="3"/>
  <c r="D15" i="3"/>
  <c r="D17" i="3"/>
  <c r="D9" i="2"/>
  <c r="D7" i="2"/>
  <c r="D5" i="2"/>
  <c r="D17" i="2"/>
  <c r="D15" i="2"/>
  <c r="D13" i="2"/>
  <c r="D17" i="1"/>
  <c r="D15" i="1"/>
  <c r="D13" i="1"/>
  <c r="D9" i="1"/>
  <c r="D7" i="1"/>
  <c r="D5" i="1"/>
  <c r="R5" i="1" l="1"/>
  <c r="Q5" i="1"/>
  <c r="R17" i="1"/>
  <c r="Q17" i="1"/>
  <c r="R15" i="1"/>
  <c r="Q15" i="1"/>
  <c r="R13" i="1"/>
  <c r="Q13" i="1"/>
  <c r="R9" i="1"/>
  <c r="Q9" i="1"/>
  <c r="R7" i="1"/>
  <c r="Q7" i="1"/>
  <c r="R17" i="3"/>
  <c r="Q17" i="3"/>
  <c r="R15" i="3"/>
  <c r="Q15" i="3"/>
  <c r="R13" i="3"/>
  <c r="Q13" i="3"/>
  <c r="Q9" i="3"/>
  <c r="Q7" i="3"/>
  <c r="Q5" i="3"/>
  <c r="Q7" i="2"/>
  <c r="Q5" i="2"/>
  <c r="Q9" i="2"/>
  <c r="R5" i="2"/>
  <c r="R7" i="2"/>
  <c r="R9" i="2"/>
  <c r="R13" i="2"/>
  <c r="R17" i="2"/>
  <c r="R15" i="2"/>
  <c r="O17" i="3"/>
  <c r="O15" i="3"/>
  <c r="O13" i="3"/>
  <c r="O9" i="3"/>
  <c r="O7" i="3"/>
  <c r="G17" i="2"/>
  <c r="G15" i="2"/>
  <c r="G13" i="2"/>
  <c r="O15" i="2"/>
  <c r="O17" i="2"/>
  <c r="O13" i="2"/>
  <c r="O9" i="2"/>
  <c r="O7" i="2"/>
  <c r="O5" i="2"/>
  <c r="O7" i="1"/>
  <c r="O5" i="1"/>
  <c r="O13" i="1"/>
  <c r="O15" i="1"/>
  <c r="G13" i="3"/>
  <c r="G15" i="3"/>
  <c r="G17" i="3"/>
  <c r="Q15" i="2"/>
  <c r="J17" i="1"/>
  <c r="J15" i="1"/>
  <c r="J13" i="1"/>
  <c r="J9" i="1"/>
  <c r="J7" i="1"/>
  <c r="J5" i="1"/>
  <c r="J17" i="2"/>
  <c r="J15" i="2"/>
  <c r="J13" i="2"/>
  <c r="P13" i="2" s="1"/>
  <c r="J9" i="2"/>
  <c r="J7" i="2"/>
  <c r="J5" i="2"/>
  <c r="P5" i="2" s="1"/>
  <c r="G17" i="1"/>
  <c r="G15" i="1"/>
  <c r="G13" i="1"/>
  <c r="G9" i="1"/>
  <c r="G7" i="1"/>
  <c r="G5" i="1"/>
  <c r="G9" i="2"/>
  <c r="G7" i="2"/>
  <c r="G5" i="2"/>
  <c r="N9" i="3"/>
  <c r="G9" i="3"/>
  <c r="N5" i="3"/>
  <c r="G7" i="3"/>
  <c r="J17" i="3"/>
  <c r="J15" i="3"/>
  <c r="J13" i="3"/>
  <c r="J9" i="3"/>
  <c r="J7" i="3"/>
  <c r="J5" i="3"/>
  <c r="G5" i="3"/>
  <c r="N9" i="2"/>
  <c r="N17" i="3"/>
  <c r="M17" i="3" l="1"/>
  <c r="M15" i="3"/>
  <c r="M13" i="3"/>
  <c r="M9" i="3"/>
  <c r="M7" i="3"/>
  <c r="M5" i="3"/>
  <c r="Q17" i="2"/>
  <c r="P17" i="2"/>
  <c r="N17" i="2"/>
  <c r="M17" i="2"/>
  <c r="P15" i="2"/>
  <c r="N15" i="2"/>
  <c r="M15" i="2"/>
  <c r="Q13" i="2"/>
  <c r="N13" i="2"/>
  <c r="M13" i="2"/>
  <c r="P9" i="2"/>
  <c r="M9" i="2"/>
  <c r="P7" i="2"/>
  <c r="N7" i="2"/>
  <c r="M7" i="2"/>
  <c r="N5" i="2"/>
  <c r="M5" i="2"/>
  <c r="P13" i="3"/>
  <c r="P5" i="3"/>
  <c r="N13" i="1"/>
  <c r="M13" i="1"/>
  <c r="P13" i="1"/>
  <c r="P17" i="3"/>
  <c r="P15" i="3"/>
  <c r="N15" i="3"/>
  <c r="N13" i="3"/>
  <c r="P9" i="3"/>
  <c r="P7" i="3"/>
  <c r="N7" i="3"/>
  <c r="M5" i="1"/>
  <c r="N5" i="1" l="1"/>
  <c r="P17" i="1" l="1"/>
  <c r="P15" i="1"/>
  <c r="P5" i="1"/>
  <c r="M17" i="1"/>
  <c r="M15" i="1"/>
  <c r="M9" i="1"/>
  <c r="M7" i="1"/>
  <c r="P9" i="1"/>
  <c r="P7" i="1"/>
  <c r="O17" i="1" l="1"/>
  <c r="N17" i="1"/>
  <c r="N15" i="1"/>
  <c r="N9" i="1"/>
  <c r="N7" i="1"/>
</calcChain>
</file>

<file path=xl/sharedStrings.xml><?xml version="1.0" encoding="utf-8"?>
<sst xmlns="http://schemas.openxmlformats.org/spreadsheetml/2006/main" count="108" uniqueCount="33">
  <si>
    <t>Correct predictions made by Lapredict</t>
  </si>
  <si>
    <t>Predictions with prob. &gt; alpha</t>
  </si>
  <si>
    <t>Alpha</t>
  </si>
  <si>
    <t>Data subset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</si>
  <si>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</si>
  <si>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</si>
  <si>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</si>
  <si>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</si>
  <si>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</si>
  <si>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</si>
  <si>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</si>
  <si>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</si>
  <si>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</si>
  <si>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</si>
  <si>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</si>
  <si>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</si>
  <si>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</si>
  <si>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</si>
  <si>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Recall-clean</t>
  </si>
  <si>
    <t>Recall Fault-prone</t>
  </si>
  <si>
    <t>0.95</t>
  </si>
  <si>
    <t>Test avg</t>
  </si>
  <si>
    <t>0.9</t>
  </si>
  <si>
    <t>0.85</t>
  </si>
  <si>
    <t>Test AVG</t>
  </si>
  <si>
    <t xml:space="preserve">OPENSTACK </t>
  </si>
  <si>
    <t xml:space="preserve">QT </t>
  </si>
  <si>
    <t>Threshold-optimized Lapredict (T=0.35)  with openstack makes 3382 correct predictions (448 fault-prone ; 2934 clean)</t>
  </si>
  <si>
    <t>Threshold-optimized Lapredict (T=0.17) with QT makes 3504 correct predictions (309 fault-prone ; 3195 clean)</t>
  </si>
  <si>
    <t>Threshold-optimized  DeepJIT (T=0,15) on QT made 2227 correct predictions (74 fault-prone; 2153 Clean)</t>
  </si>
  <si>
    <t>Threshold-optimized  DeepJIT (T=0.2) on Openstack made 1036 correct predictions (79 fault-prone; 957 Clean)</t>
  </si>
  <si>
    <t>Threshold-optimized CodeBERT4JIT (T=0.15) makes  1075 correct predictions on Openstack dataset (78: fault-prone; 997 clean)</t>
  </si>
  <si>
    <t>Threshold-optimized CodeBERT4JIT (T=0.09) makes 2095 correct predictions on QT dataset (100: fault-prone; 1995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</si>
</sst>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name val="Calibri"/>
      <family val="2"/>
    </font>
    <font>
      <b/>
      <sz val="11"/>
      <color theme="9"/>
      <name val="Calibri"/>
      <family val="2"/>
    </font>
    <font>
      <sz val="11"/>
      <name val="Arial"/>
      <family val="2"/>
    </font>
    <font>
      <sz val="11"/>
      <color theme="8" tint="0.39997558519241921"/>
      <name val="Aptos Narrow"/>
      <family val="2"/>
      <scheme val="minor"/>
    </font>
    <font>
      <b/>
      <sz val="11"/>
      <color theme="6"/>
      <name val="Calibri"/>
      <family val="2"/>
    </font>
    <font>
      <sz val="11"/>
      <color theme="6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89999084444715716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4" fillId="0" borderId="0" xfId="0" applyFont="1" applyAlignment="1">
      <alignment horizontal="left"/>
    </xf>
    <xf numFmtId="2" fontId="0" fillId="0" borderId="0" xfId="0" applyNumberFormat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2" fontId="5" fillId="0" borderId="0" xfId="0" applyNumberFormat="1" applyFont="1"/>
    <xf numFmtId="1" fontId="0" fillId="0" borderId="0" xfId="0" applyNumberFormat="1"/>
    <xf numFmtId="0" fontId="6" fillId="3" borderId="2" xfId="0" applyFont="1" applyFill="1" applyBorder="1" applyAlignment="1">
      <alignment horizontal="center" vertical="top"/>
    </xf>
    <xf numFmtId="0" fontId="7" fillId="0" borderId="0" xfId="0" applyFont="1"/>
    <xf numFmtId="1" fontId="7" fillId="0" borderId="0" xfId="0" applyNumberFormat="1" applyFont="1"/>
    <xf numFmtId="0" fontId="8" fillId="0" borderId="0" xfId="0" applyFont="1"/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C733-01D5-4605-A879-4EE4F769F6E9}">
  <dimension ref="A1:R22"/>
  <sheetViews>
    <sheetView tabSelected="1" workbookViewId="0">
      <selection activeCell="G5" sqref="G5"/>
    </sheetView>
  </sheetViews>
  <sheetFormatPr defaultRowHeight="14.4" x14ac:dyDescent="0.3"/>
  <cols>
    <col min="8" max="9" width="8.88671875" style="14"/>
    <col min="14" max="15" width="11.6640625" customWidth="1"/>
    <col min="16" max="16" width="12.44140625" customWidth="1"/>
  </cols>
  <sheetData>
    <row r="1" spans="1:18" x14ac:dyDescent="0.3">
      <c r="D1" s="17" t="s">
        <v>0</v>
      </c>
      <c r="E1" s="17"/>
      <c r="F1" s="17"/>
      <c r="G1" s="18" t="s">
        <v>1</v>
      </c>
      <c r="H1" s="19"/>
      <c r="I1" s="19"/>
      <c r="J1" s="1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13" t="s">
        <v>9</v>
      </c>
      <c r="I2" s="13" t="s">
        <v>10</v>
      </c>
      <c r="J2" s="5" t="s">
        <v>11</v>
      </c>
      <c r="K2" s="2" t="s">
        <v>12</v>
      </c>
      <c r="L2" s="2" t="s">
        <v>13</v>
      </c>
      <c r="M2" s="9" t="s">
        <v>14</v>
      </c>
      <c r="N2" s="2" t="s">
        <v>15</v>
      </c>
      <c r="O2" s="2" t="s">
        <v>16</v>
      </c>
      <c r="P2" s="10" t="s">
        <v>17</v>
      </c>
      <c r="Q2" s="6" t="s">
        <v>18</v>
      </c>
      <c r="R2" s="6" t="s">
        <v>19</v>
      </c>
    </row>
    <row r="4" spans="1:18" ht="25.95" customHeight="1" x14ac:dyDescent="0.3">
      <c r="A4" s="20" t="s">
        <v>25</v>
      </c>
      <c r="B4" s="20"/>
      <c r="C4" s="20"/>
      <c r="D4" s="20"/>
      <c r="E4" s="20"/>
      <c r="F4" s="20"/>
      <c r="G4" s="21"/>
      <c r="H4" s="20"/>
      <c r="I4" s="20"/>
      <c r="J4" s="21"/>
      <c r="K4" s="20"/>
      <c r="L4" s="20"/>
      <c r="M4" s="20"/>
      <c r="N4" s="20"/>
      <c r="O4" s="20"/>
      <c r="P4" s="20"/>
    </row>
    <row r="5" spans="1:18" x14ac:dyDescent="0.3">
      <c r="A5" t="s">
        <v>20</v>
      </c>
      <c r="B5" t="s">
        <v>21</v>
      </c>
      <c r="C5">
        <v>4552</v>
      </c>
      <c r="D5">
        <f>SUM(E5:F5)</f>
        <v>3382</v>
      </c>
      <c r="E5">
        <v>2934</v>
      </c>
      <c r="F5">
        <v>448</v>
      </c>
      <c r="G5" s="12">
        <f>SUM(H5:I5)</f>
        <v>1853.6</v>
      </c>
      <c r="H5" s="14">
        <v>1808</v>
      </c>
      <c r="I5" s="15">
        <v>45.6</v>
      </c>
      <c r="J5">
        <f>SUM(K5:L5)</f>
        <v>1690</v>
      </c>
      <c r="K5">
        <v>1655</v>
      </c>
      <c r="L5">
        <v>35</v>
      </c>
      <c r="M5" s="11">
        <f>J5/G5</f>
        <v>0.91173931808372899</v>
      </c>
      <c r="N5" s="8">
        <f>K5/H5</f>
        <v>0.91537610619469023</v>
      </c>
      <c r="O5" s="8">
        <f>L5/I5</f>
        <v>0.76754385964912275</v>
      </c>
      <c r="P5" s="11">
        <f>J5/D5</f>
        <v>0.4997043169722058</v>
      </c>
      <c r="Q5" s="8">
        <f>K5/E5</f>
        <v>0.56407634628493519</v>
      </c>
      <c r="R5" s="8">
        <f>L5/F5</f>
        <v>7.8125E-2</v>
      </c>
    </row>
    <row r="6" spans="1:18" x14ac:dyDescent="0.3">
      <c r="M6" s="11"/>
      <c r="N6" s="8"/>
      <c r="P6" s="11"/>
      <c r="Q6" s="8"/>
    </row>
    <row r="7" spans="1:18" x14ac:dyDescent="0.3">
      <c r="A7" t="s">
        <v>22</v>
      </c>
      <c r="B7" t="s">
        <v>24</v>
      </c>
      <c r="C7">
        <v>4552</v>
      </c>
      <c r="D7">
        <f>SUM(E7:F7)</f>
        <v>3382</v>
      </c>
      <c r="E7">
        <v>2934</v>
      </c>
      <c r="F7">
        <v>448</v>
      </c>
      <c r="G7">
        <f>SUM(H7:I7)</f>
        <v>2750</v>
      </c>
      <c r="H7" s="14">
        <v>2670</v>
      </c>
      <c r="I7" s="14">
        <v>80</v>
      </c>
      <c r="J7" s="12">
        <f>SUM(K7:L7)</f>
        <v>2449.4499999999998</v>
      </c>
      <c r="K7" s="12">
        <v>2391.4499999999998</v>
      </c>
      <c r="L7">
        <v>58</v>
      </c>
      <c r="M7" s="11">
        <f>J7/G7</f>
        <v>0.89070909090909089</v>
      </c>
      <c r="N7" s="8">
        <f>K7/H7</f>
        <v>0.89567415730337074</v>
      </c>
      <c r="O7" s="8">
        <f>L7/I7</f>
        <v>0.72499999999999998</v>
      </c>
      <c r="P7" s="11">
        <f>J7/D7</f>
        <v>0.72426079243051444</v>
      </c>
      <c r="Q7" s="8">
        <f>K7/E7</f>
        <v>0.81508179959100202</v>
      </c>
      <c r="R7" s="8">
        <f>L7/F7</f>
        <v>0.12946428571428573</v>
      </c>
    </row>
    <row r="8" spans="1:18" x14ac:dyDescent="0.3">
      <c r="M8" s="11"/>
      <c r="N8" s="8"/>
      <c r="P8" s="11"/>
      <c r="Q8" s="8"/>
      <c r="R8" s="8"/>
    </row>
    <row r="9" spans="1:18" x14ac:dyDescent="0.3">
      <c r="A9" t="s">
        <v>23</v>
      </c>
      <c r="B9" t="s">
        <v>21</v>
      </c>
      <c r="C9">
        <v>4552</v>
      </c>
      <c r="D9">
        <f>SUM(E9:F9)</f>
        <v>3382</v>
      </c>
      <c r="E9">
        <v>2934</v>
      </c>
      <c r="F9">
        <v>448</v>
      </c>
      <c r="G9">
        <f>SUM(H9:I9)</f>
        <v>3327</v>
      </c>
      <c r="H9" s="14">
        <v>3171</v>
      </c>
      <c r="I9" s="14">
        <v>156</v>
      </c>
      <c r="J9">
        <f>SUM(K9:L9)</f>
        <v>2888</v>
      </c>
      <c r="K9">
        <v>2791</v>
      </c>
      <c r="L9">
        <v>97</v>
      </c>
      <c r="M9" s="11">
        <f>J9/G9</f>
        <v>0.86804929365795014</v>
      </c>
      <c r="N9" s="8">
        <f>K9/H9</f>
        <v>0.88016398612425106</v>
      </c>
      <c r="O9" s="8">
        <f>L9/I9</f>
        <v>0.62179487179487181</v>
      </c>
      <c r="P9" s="11">
        <f>J9/D9</f>
        <v>0.8539325842696629</v>
      </c>
      <c r="Q9" s="8">
        <f t="shared" ref="Q9" si="0">K9/E9</f>
        <v>0.95126107702794815</v>
      </c>
      <c r="R9" s="8">
        <f>L9/F9</f>
        <v>0.21651785714285715</v>
      </c>
    </row>
    <row r="10" spans="1:18" x14ac:dyDescent="0.3">
      <c r="M10" s="11"/>
      <c r="O10" s="16"/>
    </row>
    <row r="11" spans="1:18" ht="25.95" customHeight="1" x14ac:dyDescent="0.3">
      <c r="A11" s="20" t="s">
        <v>26</v>
      </c>
      <c r="B11" s="20"/>
      <c r="C11" s="20"/>
      <c r="D11" s="20"/>
      <c r="E11" s="20"/>
      <c r="F11" s="20"/>
      <c r="G11" s="21"/>
      <c r="H11" s="20"/>
      <c r="I11" s="20"/>
      <c r="J11" s="21"/>
      <c r="K11" s="20"/>
      <c r="L11" s="20"/>
      <c r="M11" s="20"/>
      <c r="N11" s="20"/>
      <c r="O11" s="20"/>
      <c r="P11" s="20"/>
    </row>
    <row r="12" spans="1:18" x14ac:dyDescent="0.3">
      <c r="G12" s="1"/>
      <c r="J12" s="1"/>
    </row>
    <row r="13" spans="1:18" x14ac:dyDescent="0.3">
      <c r="A13" t="s">
        <v>20</v>
      </c>
      <c r="B13" t="s">
        <v>21</v>
      </c>
      <c r="C13">
        <v>4783</v>
      </c>
      <c r="D13">
        <f>SUM(E13:F13)</f>
        <v>3504</v>
      </c>
      <c r="E13">
        <v>3195</v>
      </c>
      <c r="F13">
        <v>309</v>
      </c>
      <c r="G13">
        <f>SUM(H13:I13)</f>
        <v>2597</v>
      </c>
      <c r="H13" s="14">
        <v>2593</v>
      </c>
      <c r="I13" s="14">
        <v>4</v>
      </c>
      <c r="J13" s="12">
        <f>SUM(K13:L13)</f>
        <v>2359.9499999999998</v>
      </c>
      <c r="K13">
        <v>2359</v>
      </c>
      <c r="L13" s="12">
        <v>0.95</v>
      </c>
      <c r="M13" s="11">
        <f>J13/G13</f>
        <v>0.90872160184828643</v>
      </c>
      <c r="N13" s="8">
        <f>K13/H13</f>
        <v>0.90975703817971465</v>
      </c>
      <c r="O13" s="8">
        <f>L13/I13</f>
        <v>0.23749999999999999</v>
      </c>
      <c r="P13" s="11">
        <f>J13/D13</f>
        <v>0.6735017123287671</v>
      </c>
      <c r="Q13" s="8">
        <f>K13/E13</f>
        <v>0.73834115805946787</v>
      </c>
      <c r="R13" s="8">
        <f>L13/F13</f>
        <v>3.0744336569579287E-3</v>
      </c>
    </row>
    <row r="14" spans="1:18" x14ac:dyDescent="0.3">
      <c r="M14" s="11"/>
      <c r="P14" s="11"/>
    </row>
    <row r="15" spans="1:18" x14ac:dyDescent="0.3">
      <c r="A15" t="s">
        <v>22</v>
      </c>
      <c r="B15" t="s">
        <v>21</v>
      </c>
      <c r="C15">
        <v>4783</v>
      </c>
      <c r="D15">
        <f>SUM(E15:F15)</f>
        <v>3504</v>
      </c>
      <c r="E15">
        <v>3195</v>
      </c>
      <c r="F15">
        <v>309</v>
      </c>
      <c r="G15">
        <f>SUM(H15:I15)</f>
        <v>3847</v>
      </c>
      <c r="H15" s="14">
        <v>3308</v>
      </c>
      <c r="I15" s="14">
        <v>539</v>
      </c>
      <c r="J15">
        <f>SUM(K15:L15)</f>
        <v>3093</v>
      </c>
      <c r="K15">
        <v>2974</v>
      </c>
      <c r="L15">
        <v>119</v>
      </c>
      <c r="M15" s="11">
        <f>J15/G15</f>
        <v>0.80400311931375101</v>
      </c>
      <c r="N15" s="8">
        <f>K15/H15</f>
        <v>0.89903264812575578</v>
      </c>
      <c r="O15" s="8">
        <f>L15/I15</f>
        <v>0.22077922077922077</v>
      </c>
      <c r="P15" s="11">
        <f>J15/D15</f>
        <v>0.8827054794520548</v>
      </c>
      <c r="Q15" s="8">
        <f>K15/E15</f>
        <v>0.930829420970266</v>
      </c>
      <c r="R15" s="8">
        <f>L15/F15</f>
        <v>0.38511326860841422</v>
      </c>
    </row>
    <row r="16" spans="1:18" x14ac:dyDescent="0.3">
      <c r="M16" s="11"/>
      <c r="P16" s="11"/>
    </row>
    <row r="17" spans="1:18" x14ac:dyDescent="0.3">
      <c r="A17" t="s">
        <v>23</v>
      </c>
      <c r="B17" t="s">
        <v>21</v>
      </c>
      <c r="C17">
        <v>4783</v>
      </c>
      <c r="D17">
        <f>SUM(E17:F17)</f>
        <v>3504</v>
      </c>
      <c r="E17">
        <v>3195</v>
      </c>
      <c r="F17">
        <v>309</v>
      </c>
      <c r="G17">
        <f>SUM(H17:I17)</f>
        <v>4454</v>
      </c>
      <c r="H17" s="14">
        <v>3352</v>
      </c>
      <c r="I17" s="14">
        <v>1102</v>
      </c>
      <c r="J17">
        <f>SUM(K17:L17)</f>
        <v>3279</v>
      </c>
      <c r="K17">
        <v>3001</v>
      </c>
      <c r="L17">
        <v>278</v>
      </c>
      <c r="M17" s="11">
        <f>J17/G17</f>
        <v>0.7361921867983835</v>
      </c>
      <c r="N17" s="8">
        <f>K17/H17</f>
        <v>0.89528639618138428</v>
      </c>
      <c r="O17" s="8">
        <f>L17/I17</f>
        <v>0.25226860254083483</v>
      </c>
      <c r="P17" s="11">
        <f>J17/D17</f>
        <v>0.93578767123287676</v>
      </c>
      <c r="Q17" s="8">
        <f>K17/E17</f>
        <v>0.9392801251956181</v>
      </c>
      <c r="R17" s="8">
        <f>L17/F17</f>
        <v>0.89967637540453071</v>
      </c>
    </row>
    <row r="21" spans="1:18" x14ac:dyDescent="0.3">
      <c r="A21" s="7" t="s">
        <v>27</v>
      </c>
    </row>
    <row r="22" spans="1:18" x14ac:dyDescent="0.3">
      <c r="A22" s="7" t="s">
        <v>28</v>
      </c>
    </row>
  </sheetData>
  <mergeCells count="4">
    <mergeCell ref="D1:F1"/>
    <mergeCell ref="G1:I1"/>
    <mergeCell ref="A4:P4"/>
    <mergeCell ref="A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F290-E7C8-4639-B698-0D0F44331E1D}">
  <dimension ref="A1:R22"/>
  <sheetViews>
    <sheetView topLeftCell="E1" workbookViewId="0">
      <selection activeCell="M13" sqref="M13:R17"/>
    </sheetView>
  </sheetViews>
  <sheetFormatPr defaultRowHeight="14.4" x14ac:dyDescent="0.3"/>
  <cols>
    <col min="8" max="9" width="8.88671875" style="14"/>
    <col min="14" max="15" width="11.6640625" customWidth="1"/>
    <col min="16" max="16" width="12.44140625" customWidth="1"/>
  </cols>
  <sheetData>
    <row r="1" spans="1:18" x14ac:dyDescent="0.3">
      <c r="D1" s="17" t="s">
        <v>0</v>
      </c>
      <c r="E1" s="17"/>
      <c r="F1" s="17"/>
      <c r="G1" s="18" t="s">
        <v>1</v>
      </c>
      <c r="H1" s="19"/>
      <c r="I1" s="19"/>
      <c r="J1" s="1"/>
    </row>
    <row r="2" spans="1:18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13" t="s">
        <v>9</v>
      </c>
      <c r="I2" s="13" t="s">
        <v>10</v>
      </c>
      <c r="J2" s="5" t="s">
        <v>11</v>
      </c>
      <c r="K2" s="2" t="s">
        <v>12</v>
      </c>
      <c r="L2" s="2" t="s">
        <v>13</v>
      </c>
      <c r="M2" s="9" t="s">
        <v>14</v>
      </c>
      <c r="N2" s="2" t="s">
        <v>15</v>
      </c>
      <c r="O2" s="2" t="s">
        <v>16</v>
      </c>
      <c r="P2" s="10" t="s">
        <v>17</v>
      </c>
      <c r="Q2" s="6" t="s">
        <v>18</v>
      </c>
      <c r="R2" s="6" t="s">
        <v>19</v>
      </c>
    </row>
    <row r="4" spans="1:18" ht="25.95" customHeight="1" x14ac:dyDescent="0.3">
      <c r="A4" s="20" t="s">
        <v>25</v>
      </c>
      <c r="B4" s="20"/>
      <c r="C4" s="20"/>
      <c r="D4" s="20"/>
      <c r="E4" s="20"/>
      <c r="F4" s="20"/>
      <c r="G4" s="21"/>
      <c r="H4" s="20"/>
      <c r="I4" s="20"/>
      <c r="J4" s="21"/>
      <c r="K4" s="20"/>
      <c r="L4" s="20"/>
      <c r="M4" s="20"/>
      <c r="N4" s="20"/>
      <c r="O4" s="20"/>
      <c r="P4" s="20"/>
    </row>
    <row r="5" spans="1:18" x14ac:dyDescent="0.3">
      <c r="A5" t="s">
        <v>20</v>
      </c>
      <c r="B5" t="s">
        <v>21</v>
      </c>
      <c r="C5">
        <v>1331</v>
      </c>
      <c r="D5">
        <f>SUM(E5:F5)</f>
        <v>1036</v>
      </c>
      <c r="E5">
        <v>957</v>
      </c>
      <c r="F5">
        <v>79</v>
      </c>
      <c r="G5">
        <f>SUM(H5:I5)</f>
        <v>895</v>
      </c>
      <c r="H5" s="14">
        <v>837</v>
      </c>
      <c r="I5" s="14">
        <v>58</v>
      </c>
      <c r="J5">
        <f>SUM(K5:L5)</f>
        <v>797</v>
      </c>
      <c r="K5">
        <v>785</v>
      </c>
      <c r="L5">
        <v>12</v>
      </c>
      <c r="M5" s="11">
        <f>J5/G5</f>
        <v>0.89050279329608939</v>
      </c>
      <c r="N5" s="8">
        <f>K5/H5</f>
        <v>0.93787335722819598</v>
      </c>
      <c r="O5" s="8">
        <f>L5/I5</f>
        <v>0.20689655172413793</v>
      </c>
      <c r="P5" s="11">
        <f>J5/D5</f>
        <v>0.76930501930501927</v>
      </c>
      <c r="Q5" s="8">
        <f>K5/E5</f>
        <v>0.82027168234064785</v>
      </c>
      <c r="R5" s="8">
        <f>L5/F5</f>
        <v>0.15189873417721519</v>
      </c>
    </row>
    <row r="6" spans="1:18" x14ac:dyDescent="0.3">
      <c r="M6" s="11"/>
      <c r="N6" s="8"/>
      <c r="P6" s="11"/>
      <c r="Q6" s="8"/>
    </row>
    <row r="7" spans="1:18" x14ac:dyDescent="0.3">
      <c r="A7" t="s">
        <v>22</v>
      </c>
      <c r="B7" t="s">
        <v>21</v>
      </c>
      <c r="C7">
        <v>1331</v>
      </c>
      <c r="D7">
        <f>SUM(E7:F7)</f>
        <v>1036</v>
      </c>
      <c r="E7">
        <v>957</v>
      </c>
      <c r="F7">
        <v>79</v>
      </c>
      <c r="G7">
        <f>SUM(H7:I7)</f>
        <v>1126</v>
      </c>
      <c r="H7" s="14">
        <v>955</v>
      </c>
      <c r="I7" s="14">
        <v>171</v>
      </c>
      <c r="J7">
        <f>SUM(K7:L7)</f>
        <v>916</v>
      </c>
      <c r="K7">
        <v>874</v>
      </c>
      <c r="L7">
        <v>42</v>
      </c>
      <c r="M7" s="11">
        <f>J7/G7</f>
        <v>0.81349911190053281</v>
      </c>
      <c r="N7" s="8">
        <f>K7/H7</f>
        <v>0.91518324607329848</v>
      </c>
      <c r="O7" s="8">
        <f>L7/I7</f>
        <v>0.24561403508771928</v>
      </c>
      <c r="P7" s="11">
        <f>J7/D7</f>
        <v>0.88416988416988418</v>
      </c>
      <c r="Q7" s="8">
        <f>K7/E7</f>
        <v>0.9132706374085684</v>
      </c>
      <c r="R7" s="8">
        <f>L7/F7</f>
        <v>0.53164556962025311</v>
      </c>
    </row>
    <row r="8" spans="1:18" x14ac:dyDescent="0.3">
      <c r="M8" s="11"/>
      <c r="N8" s="8"/>
      <c r="P8" s="11"/>
      <c r="Q8" s="8"/>
      <c r="R8" s="8"/>
    </row>
    <row r="9" spans="1:18" x14ac:dyDescent="0.3">
      <c r="A9" t="s">
        <v>23</v>
      </c>
      <c r="B9" t="s">
        <v>21</v>
      </c>
      <c r="C9">
        <v>1331</v>
      </c>
      <c r="D9">
        <f>SUM(E9:F9)</f>
        <v>1036</v>
      </c>
      <c r="E9">
        <v>957</v>
      </c>
      <c r="F9">
        <v>79</v>
      </c>
      <c r="G9">
        <f>SUM(H9:I9)</f>
        <v>1188</v>
      </c>
      <c r="H9" s="14">
        <v>990</v>
      </c>
      <c r="I9" s="14">
        <v>198</v>
      </c>
      <c r="J9">
        <f>SUM(K9:L9)</f>
        <v>957</v>
      </c>
      <c r="K9">
        <v>908</v>
      </c>
      <c r="L9">
        <v>49</v>
      </c>
      <c r="M9" s="11">
        <f>J9/G9</f>
        <v>0.80555555555555558</v>
      </c>
      <c r="N9" s="8">
        <f>K9/H9</f>
        <v>0.91717171717171719</v>
      </c>
      <c r="O9" s="8">
        <f>L9/I9</f>
        <v>0.24747474747474749</v>
      </c>
      <c r="P9" s="11">
        <f>J9/D9</f>
        <v>0.92374517374517373</v>
      </c>
      <c r="Q9" s="8">
        <f t="shared" ref="Q9" si="0">K9/E9</f>
        <v>0.94879832810867293</v>
      </c>
      <c r="R9" s="8">
        <f>L9/F9</f>
        <v>0.620253164556962</v>
      </c>
    </row>
    <row r="10" spans="1:18" x14ac:dyDescent="0.3">
      <c r="M10" s="11"/>
    </row>
    <row r="11" spans="1:18" ht="25.95" customHeight="1" x14ac:dyDescent="0.3">
      <c r="A11" s="20" t="s">
        <v>26</v>
      </c>
      <c r="B11" s="20"/>
      <c r="C11" s="20"/>
      <c r="D11" s="20"/>
      <c r="E11" s="20"/>
      <c r="F11" s="20"/>
      <c r="G11" s="21"/>
      <c r="H11" s="20"/>
      <c r="I11" s="20"/>
      <c r="J11" s="21"/>
      <c r="K11" s="20"/>
      <c r="L11" s="20"/>
      <c r="M11" s="20"/>
      <c r="N11" s="20"/>
      <c r="O11" s="20"/>
      <c r="P11" s="20"/>
    </row>
    <row r="12" spans="1:18" x14ac:dyDescent="0.3">
      <c r="G12" s="1"/>
      <c r="J12" s="1"/>
    </row>
    <row r="13" spans="1:18" x14ac:dyDescent="0.3">
      <c r="A13" t="s">
        <v>20</v>
      </c>
      <c r="B13" t="s">
        <v>21</v>
      </c>
      <c r="C13">
        <v>2571</v>
      </c>
      <c r="D13">
        <f>SUM(E13:F13)</f>
        <v>2227</v>
      </c>
      <c r="E13">
        <v>2153</v>
      </c>
      <c r="F13">
        <v>74</v>
      </c>
      <c r="G13">
        <f>SUM(H13:I13)</f>
        <v>2317</v>
      </c>
      <c r="H13" s="14">
        <v>2207</v>
      </c>
      <c r="I13" s="14">
        <v>110</v>
      </c>
      <c r="J13">
        <f>SUM(K13:L13)</f>
        <v>2126.5</v>
      </c>
      <c r="K13">
        <v>2105</v>
      </c>
      <c r="L13" s="12">
        <v>21.5</v>
      </c>
      <c r="M13" s="11">
        <f>J13/G13</f>
        <v>0.91778161415623649</v>
      </c>
      <c r="N13" s="8">
        <f>K13/H13</f>
        <v>0.95378341640235609</v>
      </c>
      <c r="O13" s="8">
        <f>L13/I13</f>
        <v>0.19545454545454546</v>
      </c>
      <c r="P13" s="11">
        <f>J13/D13</f>
        <v>0.95487202514593628</v>
      </c>
      <c r="Q13" s="8">
        <f>K13/E13</f>
        <v>0.97770552717138881</v>
      </c>
      <c r="R13" s="8">
        <f>L13/F13</f>
        <v>0.29054054054054052</v>
      </c>
    </row>
    <row r="14" spans="1:18" x14ac:dyDescent="0.3">
      <c r="M14" s="11"/>
      <c r="P14" s="11"/>
    </row>
    <row r="15" spans="1:18" x14ac:dyDescent="0.3">
      <c r="A15" t="s">
        <v>22</v>
      </c>
      <c r="B15" t="s">
        <v>21</v>
      </c>
      <c r="C15">
        <v>2571</v>
      </c>
      <c r="D15">
        <f>SUM(E15:F15)</f>
        <v>2227</v>
      </c>
      <c r="E15">
        <v>2153</v>
      </c>
      <c r="F15">
        <v>74</v>
      </c>
      <c r="G15">
        <f>SUM(H15:I15)</f>
        <v>2431</v>
      </c>
      <c r="H15" s="14">
        <v>2231</v>
      </c>
      <c r="I15" s="14">
        <v>200</v>
      </c>
      <c r="J15">
        <f>SUM(K15:L15)</f>
        <v>2167.5</v>
      </c>
      <c r="K15">
        <v>2126</v>
      </c>
      <c r="L15" s="12">
        <v>41.5</v>
      </c>
      <c r="M15" s="11">
        <f>J15/G15</f>
        <v>0.89160839160839156</v>
      </c>
      <c r="N15" s="8">
        <f>K15/H15</f>
        <v>0.95293590318242938</v>
      </c>
      <c r="O15" s="8">
        <f>L15/I15</f>
        <v>0.20749999999999999</v>
      </c>
      <c r="P15" s="11">
        <f>J15/D15</f>
        <v>0.97328244274809161</v>
      </c>
      <c r="Q15" s="8">
        <f>K15/E15</f>
        <v>0.98745935903390614</v>
      </c>
      <c r="R15" s="8">
        <f>L15/F15</f>
        <v>0.56081081081081086</v>
      </c>
    </row>
    <row r="16" spans="1:18" x14ac:dyDescent="0.3">
      <c r="M16" s="11"/>
      <c r="P16" s="11"/>
    </row>
    <row r="17" spans="1:18" x14ac:dyDescent="0.3">
      <c r="A17" t="s">
        <v>23</v>
      </c>
      <c r="B17" t="s">
        <v>21</v>
      </c>
      <c r="C17">
        <v>2571</v>
      </c>
      <c r="D17">
        <f>SUM(E17:F17)</f>
        <v>2227</v>
      </c>
      <c r="E17">
        <v>2153</v>
      </c>
      <c r="F17">
        <v>74</v>
      </c>
      <c r="G17">
        <f>SUM(H17:I17)</f>
        <v>2356</v>
      </c>
      <c r="H17" s="14">
        <v>2116</v>
      </c>
      <c r="I17" s="14">
        <v>240</v>
      </c>
      <c r="J17">
        <f>SUM(K17:L17)</f>
        <v>2076</v>
      </c>
      <c r="K17">
        <v>2026</v>
      </c>
      <c r="L17">
        <v>50</v>
      </c>
      <c r="M17" s="11">
        <f>J17/G17</f>
        <v>0.88115449915110355</v>
      </c>
      <c r="N17" s="8">
        <f>K17/H17</f>
        <v>0.9574669187145558</v>
      </c>
      <c r="O17" s="8">
        <f>L17/I17</f>
        <v>0.20833333333333334</v>
      </c>
      <c r="P17" s="11">
        <f>J17/D17</f>
        <v>0.93219577907498874</v>
      </c>
      <c r="Q17" s="8">
        <f>K17/E17</f>
        <v>0.94101254064096607</v>
      </c>
      <c r="R17" s="8">
        <f>L17/F17</f>
        <v>0.67567567567567566</v>
      </c>
    </row>
    <row r="21" spans="1:18" x14ac:dyDescent="0.3">
      <c r="A21" s="7" t="s">
        <v>30</v>
      </c>
    </row>
    <row r="22" spans="1:18" x14ac:dyDescent="0.3">
      <c r="A22" s="7" t="s">
        <v>29</v>
      </c>
    </row>
  </sheetData>
  <mergeCells count="4">
    <mergeCell ref="D1:F1"/>
    <mergeCell ref="G1:I1"/>
    <mergeCell ref="A4:P4"/>
    <mergeCell ref="A11:P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1484-16DF-422C-86AE-5058005F179A}">
  <dimension ref="A1:R23"/>
  <sheetViews>
    <sheetView topLeftCell="F1" workbookViewId="0">
      <selection activeCell="M13" sqref="M13:R17"/>
    </sheetView>
  </sheetViews>
  <sheetFormatPr defaultRowHeight="14.4" x14ac:dyDescent="0.3"/>
  <cols>
    <col min="8" max="9" width="8.88671875" style="14"/>
    <col min="14" max="15" width="11.6640625" customWidth="1"/>
    <col min="16" max="16" width="12.44140625" customWidth="1"/>
  </cols>
  <sheetData>
    <row r="1" spans="1:18" x14ac:dyDescent="0.3">
      <c r="D1" s="17" t="s">
        <v>0</v>
      </c>
      <c r="E1" s="17"/>
      <c r="F1" s="17"/>
      <c r="G1" s="18" t="s">
        <v>1</v>
      </c>
      <c r="H1" s="18"/>
      <c r="I1" s="18"/>
      <c r="J1" s="1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13" t="s">
        <v>9</v>
      </c>
      <c r="I2" s="13" t="s">
        <v>10</v>
      </c>
      <c r="J2" s="5" t="s">
        <v>11</v>
      </c>
      <c r="K2" s="2" t="s">
        <v>12</v>
      </c>
      <c r="L2" s="2" t="s">
        <v>13</v>
      </c>
      <c r="M2" s="9" t="s">
        <v>14</v>
      </c>
      <c r="N2" s="2" t="s">
        <v>15</v>
      </c>
      <c r="O2" s="2" t="s">
        <v>16</v>
      </c>
      <c r="P2" s="10" t="s">
        <v>17</v>
      </c>
      <c r="Q2" s="6" t="s">
        <v>18</v>
      </c>
      <c r="R2" s="6" t="s">
        <v>19</v>
      </c>
    </row>
    <row r="4" spans="1:18" ht="25.95" customHeight="1" x14ac:dyDescent="0.3">
      <c r="A4" s="20" t="s">
        <v>25</v>
      </c>
      <c r="B4" s="20"/>
      <c r="C4" s="20"/>
      <c r="D4" s="20"/>
      <c r="E4" s="20"/>
      <c r="F4" s="20"/>
      <c r="G4" s="21"/>
      <c r="H4" s="20"/>
      <c r="I4" s="20"/>
      <c r="J4" s="21"/>
      <c r="K4" s="20"/>
      <c r="L4" s="20"/>
      <c r="M4" s="20"/>
      <c r="N4" s="20"/>
      <c r="O4" s="20"/>
      <c r="P4" s="20"/>
    </row>
    <row r="5" spans="1:18" x14ac:dyDescent="0.3">
      <c r="A5" t="s">
        <v>20</v>
      </c>
      <c r="B5" t="s">
        <v>21</v>
      </c>
      <c r="C5">
        <v>1331</v>
      </c>
      <c r="D5">
        <f>SUM(E5:F5)</f>
        <v>1075</v>
      </c>
      <c r="E5">
        <v>997</v>
      </c>
      <c r="F5">
        <v>78</v>
      </c>
      <c r="G5">
        <f>SUM(H5:I5)</f>
        <v>983</v>
      </c>
      <c r="H5" s="14">
        <v>939</v>
      </c>
      <c r="I5" s="14">
        <v>44</v>
      </c>
      <c r="J5">
        <f>SUM(K5:L5)</f>
        <v>884.4</v>
      </c>
      <c r="K5">
        <v>879</v>
      </c>
      <c r="L5">
        <v>5.4</v>
      </c>
      <c r="M5" s="11">
        <f>J5/G5</f>
        <v>0.89969481180061039</v>
      </c>
      <c r="N5" s="8">
        <f>K5/H5</f>
        <v>0.93610223642172519</v>
      </c>
      <c r="O5" s="8">
        <f>L5/I5</f>
        <v>0.12272727272727274</v>
      </c>
      <c r="P5" s="11">
        <f>J5/D5</f>
        <v>0.82269767441860464</v>
      </c>
      <c r="Q5" s="8">
        <f>K5/E5</f>
        <v>0.88164493480441319</v>
      </c>
      <c r="R5" s="8">
        <f>L5/F5</f>
        <v>6.9230769230769235E-2</v>
      </c>
    </row>
    <row r="6" spans="1:18" x14ac:dyDescent="0.3">
      <c r="M6" s="11"/>
      <c r="N6" s="8"/>
      <c r="P6" s="11"/>
      <c r="Q6" s="8"/>
    </row>
    <row r="7" spans="1:18" x14ac:dyDescent="0.3">
      <c r="A7" t="s">
        <v>22</v>
      </c>
      <c r="B7" t="s">
        <v>21</v>
      </c>
      <c r="C7">
        <v>1331</v>
      </c>
      <c r="D7">
        <f>SUM(E7:F7)</f>
        <v>1075</v>
      </c>
      <c r="E7">
        <v>997</v>
      </c>
      <c r="F7">
        <v>78</v>
      </c>
      <c r="G7">
        <f>SUM(H7:I7)</f>
        <v>1218</v>
      </c>
      <c r="H7" s="14">
        <v>1035</v>
      </c>
      <c r="I7" s="14">
        <v>183</v>
      </c>
      <c r="J7">
        <f>SUM(K7:L7)</f>
        <v>1007.5</v>
      </c>
      <c r="K7">
        <v>956</v>
      </c>
      <c r="L7" s="12">
        <v>51.5</v>
      </c>
      <c r="M7" s="11">
        <f>J7/G7</f>
        <v>0.82717569786535305</v>
      </c>
      <c r="N7" s="8">
        <f>K7/H7</f>
        <v>0.92367149758454103</v>
      </c>
      <c r="O7" s="8">
        <f>L7/I7</f>
        <v>0.28142076502732238</v>
      </c>
      <c r="P7" s="11">
        <f>J7/D7</f>
        <v>0.93720930232558142</v>
      </c>
      <c r="Q7" s="8">
        <f>K7/E7</f>
        <v>0.95887662988966904</v>
      </c>
      <c r="R7" s="8">
        <f>L7/F7</f>
        <v>0.66025641025641024</v>
      </c>
    </row>
    <row r="8" spans="1:18" x14ac:dyDescent="0.3">
      <c r="M8" s="11"/>
      <c r="N8" s="8"/>
      <c r="P8" s="11"/>
      <c r="Q8" s="8"/>
      <c r="R8" s="8"/>
    </row>
    <row r="9" spans="1:18" x14ac:dyDescent="0.3">
      <c r="A9" t="s">
        <v>23</v>
      </c>
      <c r="B9" t="s">
        <v>21</v>
      </c>
      <c r="C9">
        <v>1331</v>
      </c>
      <c r="D9">
        <f>SUM(E9:F9)</f>
        <v>1075</v>
      </c>
      <c r="E9">
        <v>997</v>
      </c>
      <c r="F9">
        <v>78</v>
      </c>
      <c r="G9">
        <f>SUM(H9:I9)</f>
        <v>1250</v>
      </c>
      <c r="H9" s="14">
        <v>1048</v>
      </c>
      <c r="I9" s="14">
        <v>202</v>
      </c>
      <c r="J9">
        <f>SUM(K9:L9)</f>
        <v>1023</v>
      </c>
      <c r="K9">
        <v>965</v>
      </c>
      <c r="L9">
        <v>58</v>
      </c>
      <c r="M9" s="11">
        <f>J9/H9</f>
        <v>0.97614503816793896</v>
      </c>
      <c r="N9" s="8">
        <f>K9/H9</f>
        <v>0.92080152671755722</v>
      </c>
      <c r="O9" s="8">
        <f>L9/I9</f>
        <v>0.28712871287128711</v>
      </c>
      <c r="P9" s="11">
        <f>J9/D9</f>
        <v>0.95162790697674415</v>
      </c>
      <c r="Q9" s="8">
        <f t="shared" ref="Q9" si="0">K9/E9</f>
        <v>0.96790371113340024</v>
      </c>
      <c r="R9" s="8">
        <f>L9/F9</f>
        <v>0.74358974358974361</v>
      </c>
    </row>
    <row r="10" spans="1:18" x14ac:dyDescent="0.3">
      <c r="M10" s="11"/>
    </row>
    <row r="11" spans="1:18" ht="25.95" customHeight="1" x14ac:dyDescent="0.3">
      <c r="A11" s="20" t="s">
        <v>26</v>
      </c>
      <c r="B11" s="20"/>
      <c r="C11" s="20"/>
      <c r="D11" s="20"/>
      <c r="E11" s="20"/>
      <c r="F11" s="20"/>
      <c r="G11" s="21"/>
      <c r="H11" s="20"/>
      <c r="I11" s="20"/>
      <c r="J11" s="21"/>
      <c r="K11" s="20"/>
      <c r="L11" s="20"/>
      <c r="M11" s="20"/>
      <c r="N11" s="20"/>
      <c r="O11" s="20"/>
      <c r="P11" s="20"/>
    </row>
    <row r="12" spans="1:18" ht="13.2" customHeight="1" x14ac:dyDescent="0.3">
      <c r="G12" s="1"/>
      <c r="J12" s="1"/>
    </row>
    <row r="13" spans="1:18" x14ac:dyDescent="0.3">
      <c r="A13" t="s">
        <v>20</v>
      </c>
      <c r="B13" t="s">
        <v>21</v>
      </c>
      <c r="C13">
        <v>2571</v>
      </c>
      <c r="D13">
        <f>SUM(E13:F13)</f>
        <v>2095</v>
      </c>
      <c r="E13">
        <v>1995</v>
      </c>
      <c r="F13">
        <v>100</v>
      </c>
      <c r="G13">
        <f>SUM(H13:I13)</f>
        <v>2241</v>
      </c>
      <c r="H13" s="14">
        <v>1986</v>
      </c>
      <c r="I13" s="14">
        <v>255</v>
      </c>
      <c r="J13">
        <f>SUM(K13:L13)</f>
        <v>1957</v>
      </c>
      <c r="K13">
        <v>1915</v>
      </c>
      <c r="L13">
        <v>42</v>
      </c>
      <c r="M13" s="11">
        <f>J13/G13</f>
        <v>0.8732708612226685</v>
      </c>
      <c r="N13" s="8">
        <f>K13/H13</f>
        <v>0.96424974823766363</v>
      </c>
      <c r="O13" s="8">
        <f>L13/I13</f>
        <v>0.16470588235294117</v>
      </c>
      <c r="P13" s="11">
        <f>J13/D13</f>
        <v>0.93412887828162294</v>
      </c>
      <c r="Q13" s="8">
        <f>K13/E13</f>
        <v>0.95989974937343359</v>
      </c>
      <c r="R13" s="8">
        <f>L13/F13</f>
        <v>0.42</v>
      </c>
    </row>
    <row r="14" spans="1:18" x14ac:dyDescent="0.3">
      <c r="M14" s="11"/>
      <c r="P14" s="11"/>
    </row>
    <row r="15" spans="1:18" x14ac:dyDescent="0.3">
      <c r="A15" t="s">
        <v>22</v>
      </c>
      <c r="B15" t="s">
        <v>21</v>
      </c>
      <c r="C15">
        <v>2571</v>
      </c>
      <c r="D15">
        <f>SUM(E15:F15)</f>
        <v>2095</v>
      </c>
      <c r="E15">
        <v>1995</v>
      </c>
      <c r="F15">
        <v>100</v>
      </c>
      <c r="G15">
        <f>SUM(H15:I15)</f>
        <v>2374</v>
      </c>
      <c r="H15" s="14">
        <v>2020</v>
      </c>
      <c r="I15" s="14">
        <v>354</v>
      </c>
      <c r="J15">
        <f>SUM(K15:L15)</f>
        <v>2008</v>
      </c>
      <c r="K15">
        <v>1947</v>
      </c>
      <c r="L15">
        <v>61</v>
      </c>
      <c r="M15" s="11">
        <f>J15/G15</f>
        <v>0.84582982308340349</v>
      </c>
      <c r="N15" s="8">
        <f>K15/H15</f>
        <v>0.96386138613861383</v>
      </c>
      <c r="O15" s="8">
        <f>L15/I15</f>
        <v>0.17231638418079095</v>
      </c>
      <c r="P15" s="11">
        <f>J15/D15</f>
        <v>0.95847255369928397</v>
      </c>
      <c r="Q15" s="8">
        <f>K15/E15</f>
        <v>0.97593984962406011</v>
      </c>
      <c r="R15" s="8">
        <f>L15/F15</f>
        <v>0.61</v>
      </c>
    </row>
    <row r="16" spans="1:18" x14ac:dyDescent="0.3">
      <c r="M16" s="11"/>
      <c r="P16" s="11"/>
    </row>
    <row r="17" spans="1:18" x14ac:dyDescent="0.3">
      <c r="A17" t="s">
        <v>23</v>
      </c>
      <c r="B17" t="s">
        <v>21</v>
      </c>
      <c r="C17">
        <v>2571</v>
      </c>
      <c r="D17">
        <f>SUM(E17:F17)</f>
        <v>2095</v>
      </c>
      <c r="E17">
        <v>1995</v>
      </c>
      <c r="F17">
        <v>100</v>
      </c>
      <c r="G17">
        <f>SUM(H17:I17)</f>
        <v>2203</v>
      </c>
      <c r="H17" s="14">
        <v>2021</v>
      </c>
      <c r="I17" s="14">
        <v>182</v>
      </c>
      <c r="J17">
        <f>SUM(K17:L17)</f>
        <v>1971</v>
      </c>
      <c r="K17">
        <v>1944</v>
      </c>
      <c r="L17">
        <v>27</v>
      </c>
      <c r="M17" s="11">
        <f>J17/G17</f>
        <v>0.89468906037221974</v>
      </c>
      <c r="N17" s="8">
        <f>K17/H17</f>
        <v>0.96190004948045527</v>
      </c>
      <c r="O17" s="8">
        <f>L17/I17</f>
        <v>0.14835164835164835</v>
      </c>
      <c r="P17" s="11">
        <f>J17/D17</f>
        <v>0.94081145584725534</v>
      </c>
      <c r="Q17" s="8">
        <f>K17/E17</f>
        <v>0.97443609022556388</v>
      </c>
      <c r="R17" s="8">
        <f>L17/F17</f>
        <v>0.27</v>
      </c>
    </row>
    <row r="22" spans="1:18" x14ac:dyDescent="0.3">
      <c r="A22" s="7" t="s">
        <v>31</v>
      </c>
    </row>
    <row r="23" spans="1:18" x14ac:dyDescent="0.3">
      <c r="A23" s="7" t="s">
        <v>32</v>
      </c>
    </row>
  </sheetData>
  <mergeCells count="4">
    <mergeCell ref="D1:F1"/>
    <mergeCell ref="G1:I1"/>
    <mergeCell ref="A4:P4"/>
    <mergeCell ref="A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LApredict</vt:lpstr>
      <vt:lpstr>DeepJIT</vt:lpstr>
      <vt:lpstr>CodeBERT4JIT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dcterms:created xsi:type="dcterms:W3CDTF">2025-09-11T18:53:41Z</dcterms:created>
  <dcterms:modified xsi:type="dcterms:W3CDTF">2025-10-02T19:35:11Z</dcterms:modified>
</cp:coreProperties>
</file>