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78406385-002D-49C9-BF57-A42D7B290FA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O10" i="2"/>
  <c r="D12" i="2" l="1"/>
  <c r="O13" i="6"/>
  <c r="N13" i="6"/>
  <c r="K13" i="6"/>
  <c r="J13" i="6"/>
  <c r="H13" i="6"/>
  <c r="O12" i="6"/>
  <c r="N12" i="6"/>
  <c r="I12" i="6"/>
  <c r="I13" i="6" s="1"/>
  <c r="H12" i="6"/>
  <c r="F12" i="6"/>
  <c r="D12" i="6"/>
  <c r="K13" i="5"/>
  <c r="J13" i="5"/>
  <c r="H13" i="5"/>
  <c r="I12" i="5"/>
  <c r="I13" i="5" s="1"/>
  <c r="H12" i="5"/>
  <c r="F12" i="5"/>
  <c r="D12" i="5"/>
  <c r="O13" i="4"/>
  <c r="N13" i="4"/>
  <c r="K13" i="4"/>
  <c r="J13" i="4"/>
  <c r="H13" i="4"/>
  <c r="O12" i="4"/>
  <c r="N12" i="4"/>
  <c r="I12" i="4"/>
  <c r="I13" i="4" s="1"/>
  <c r="H12" i="4"/>
  <c r="F12" i="4"/>
  <c r="D12" i="4"/>
  <c r="K13" i="3"/>
  <c r="J13" i="3"/>
  <c r="I12" i="3"/>
  <c r="I13" i="3" s="1"/>
  <c r="H12" i="3"/>
  <c r="H13" i="3" s="1"/>
  <c r="F12" i="3"/>
  <c r="D12" i="3"/>
  <c r="O13" i="2"/>
  <c r="K13" i="2"/>
  <c r="J13" i="2"/>
  <c r="O12" i="2"/>
  <c r="I12" i="2"/>
  <c r="I13" i="2" s="1"/>
  <c r="H12" i="2"/>
  <c r="H13" i="2" s="1"/>
  <c r="F12" i="2"/>
  <c r="I13" i="1"/>
  <c r="H13" i="1"/>
  <c r="I12" i="1"/>
  <c r="K13" i="1"/>
  <c r="J13" i="1"/>
  <c r="O13" i="1"/>
  <c r="N13" i="1"/>
  <c r="O12" i="1"/>
  <c r="N12" i="1"/>
  <c r="H12" i="1"/>
  <c r="F12" i="1"/>
  <c r="D12" i="1"/>
  <c r="O11" i="6"/>
  <c r="O10" i="6"/>
  <c r="O9" i="6"/>
  <c r="O8" i="6"/>
  <c r="O7" i="6"/>
  <c r="O6" i="6"/>
  <c r="O5" i="6"/>
  <c r="O4" i="6"/>
  <c r="O3" i="6"/>
  <c r="O2" i="6"/>
  <c r="O11" i="5"/>
  <c r="O10" i="5"/>
  <c r="O9" i="5"/>
  <c r="O8" i="5"/>
  <c r="O7" i="5"/>
  <c r="O6" i="5"/>
  <c r="O5" i="5"/>
  <c r="O4" i="5"/>
  <c r="O3" i="5"/>
  <c r="O2" i="5"/>
  <c r="O12" i="5" s="1"/>
  <c r="O11" i="4"/>
  <c r="O10" i="4"/>
  <c r="O9" i="4"/>
  <c r="O8" i="4"/>
  <c r="O7" i="4"/>
  <c r="O6" i="4"/>
  <c r="O5" i="4"/>
  <c r="O4" i="4"/>
  <c r="O3" i="4"/>
  <c r="O2" i="4"/>
  <c r="O11" i="3"/>
  <c r="O10" i="3"/>
  <c r="O9" i="3"/>
  <c r="O8" i="3"/>
  <c r="O7" i="3"/>
  <c r="O6" i="3"/>
  <c r="O5" i="3"/>
  <c r="O4" i="3"/>
  <c r="O3" i="3"/>
  <c r="O13" i="3" s="1"/>
  <c r="O2" i="3"/>
  <c r="O12" i="3" s="1"/>
  <c r="N2" i="2"/>
  <c r="O11" i="2"/>
  <c r="O9" i="2"/>
  <c r="O7" i="2"/>
  <c r="O6" i="2"/>
  <c r="O5" i="2"/>
  <c r="O4" i="2"/>
  <c r="O3" i="2"/>
  <c r="O2" i="2"/>
  <c r="N3" i="2"/>
  <c r="N4" i="2"/>
  <c r="N5" i="2"/>
  <c r="N6" i="2"/>
  <c r="N7" i="2"/>
  <c r="N8" i="2"/>
  <c r="N9" i="2"/>
  <c r="N10" i="2"/>
  <c r="N13" i="2" s="1"/>
  <c r="N11" i="2"/>
  <c r="O11" i="1"/>
  <c r="O10" i="1"/>
  <c r="O9" i="1"/>
  <c r="O8" i="1"/>
  <c r="O7" i="1"/>
  <c r="O6" i="1"/>
  <c r="O5" i="1"/>
  <c r="O4" i="1"/>
  <c r="O3" i="1"/>
  <c r="O2" i="1"/>
  <c r="O13" i="5" l="1"/>
  <c r="N12" i="2"/>
  <c r="N11" i="1"/>
  <c r="N10" i="1"/>
  <c r="N9" i="1"/>
  <c r="N8" i="1"/>
  <c r="N7" i="1"/>
  <c r="N6" i="1"/>
  <c r="N5" i="1"/>
  <c r="N4" i="1"/>
  <c r="N3" i="1"/>
  <c r="N2" i="1"/>
  <c r="N11" i="3"/>
  <c r="N10" i="3"/>
  <c r="N9" i="3"/>
  <c r="N8" i="3"/>
  <c r="N7" i="3"/>
  <c r="N6" i="3"/>
  <c r="N5" i="3"/>
  <c r="N4" i="3"/>
  <c r="N3" i="3"/>
  <c r="N2" i="3"/>
  <c r="N11" i="4"/>
  <c r="N10" i="4"/>
  <c r="N9" i="4"/>
  <c r="N8" i="4"/>
  <c r="N7" i="4"/>
  <c r="N6" i="4"/>
  <c r="N5" i="4"/>
  <c r="N4" i="4"/>
  <c r="N3" i="4"/>
  <c r="N2" i="4"/>
  <c r="N2" i="5"/>
  <c r="N11" i="5"/>
  <c r="N10" i="5"/>
  <c r="N9" i="5"/>
  <c r="N8" i="5"/>
  <c r="N7" i="5"/>
  <c r="N6" i="5"/>
  <c r="N5" i="5"/>
  <c r="N4" i="5"/>
  <c r="N3" i="5"/>
  <c r="N11" i="6"/>
  <c r="N10" i="6"/>
  <c r="N9" i="6"/>
  <c r="N8" i="6"/>
  <c r="N7" i="6"/>
  <c r="N6" i="6"/>
  <c r="N5" i="6"/>
  <c r="N4" i="6"/>
  <c r="N3" i="6"/>
  <c r="N2" i="6"/>
  <c r="N12" i="5" l="1"/>
  <c r="N13" i="5"/>
  <c r="N13" i="3"/>
  <c r="N12" i="3"/>
</calcChain>
</file>

<file path=xl/sharedStrings.xml><?xml version="1.0" encoding="utf-8"?>
<sst xmlns="http://schemas.openxmlformats.org/spreadsheetml/2006/main" count="132" uniqueCount="56">
  <si>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</si>
  <si>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</si>
  <si>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</si>
  <si>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</si>
  <si>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</si>
  <si>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</si>
  <si>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</si>
  <si>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</si>
  <si>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</si>
  <si>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</si>
  <si>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</si>
  <si>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</si>
  <si>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</si>
  <si>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AVG</t>
  </si>
  <si>
    <t>0.900075131</t>
  </si>
  <si>
    <t>0.893313298</t>
  </si>
  <si>
    <t>0.897069872</t>
  </si>
  <si>
    <t>0.921111946</t>
  </si>
  <si>
    <t>0.900826446</t>
  </si>
  <si>
    <t>0.896318557</t>
  </si>
  <si>
    <t>0.905334335</t>
  </si>
  <si>
    <t>0.917355372</t>
  </si>
  <si>
    <t>0.889556724</t>
  </si>
  <si>
    <t>0.888805409</t>
  </si>
  <si>
    <t>0.959937767</t>
  </si>
  <si>
    <t>0.94865811</t>
  </si>
  <si>
    <t>0.944768573</t>
  </si>
  <si>
    <t>0.942823804</t>
  </si>
  <si>
    <t>0.951769739</t>
  </si>
  <si>
    <t>0.955270323</t>
  </si>
  <si>
    <t>0.955659277</t>
  </si>
  <si>
    <t>0.947491249</t>
  </si>
  <si>
    <t>0.949824971</t>
  </si>
  <si>
    <t>0.938545313</t>
  </si>
  <si>
    <t>0.928043563</t>
  </si>
  <si>
    <t>0.910151692</t>
  </si>
  <si>
    <t>0.895760405</t>
  </si>
  <si>
    <t>0.900816803</t>
  </si>
  <si>
    <t>0.901983664</t>
  </si>
  <si>
    <t>0.899260988</t>
  </si>
  <si>
    <t>0.914430183</t>
  </si>
  <si>
    <t>0.898872034</t>
  </si>
  <si>
    <t>0.87436795</t>
  </si>
  <si>
    <t>0.877090626</t>
  </si>
  <si>
    <t>0.849474912</t>
  </si>
  <si>
    <t>0.836250486</t>
  </si>
  <si>
    <t>0.843640607</t>
  </si>
  <si>
    <t>0.848308051</t>
  </si>
  <si>
    <t>0.852975496</t>
  </si>
  <si>
    <t>0.854531311</t>
  </si>
  <si>
    <t>0.851808635</t>
  </si>
  <si>
    <t>0.840528977</t>
  </si>
  <si>
    <t>0.824970828</t>
  </si>
  <si>
    <t>Platt_scaled CodeBERT4JIT makes 1163 correct predictions on Openstack dataset (11: fault-prone; 1152 clean)</t>
  </si>
  <si>
    <t>Platt_scaled CodeBERT4JIT makes 2384 correct predictions on QT dataset (11: fault-prone; 2374 clean)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</si>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</sst>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O2" sqref="O2:O11"/>
    </sheetView>
  </sheetViews>
  <sheetFormatPr defaultRowHeight="14.4" x14ac:dyDescent="0.3"/>
  <cols>
    <col min="14" max="15" width="12" style="4" bestFit="1" customWidth="1"/>
    <col min="16" max="16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  <c r="P1" s="5"/>
    </row>
    <row r="2" spans="1:16" x14ac:dyDescent="0.3">
      <c r="A2">
        <v>1331</v>
      </c>
      <c r="B2">
        <v>0.94064613072877534</v>
      </c>
      <c r="C2">
        <v>0</v>
      </c>
      <c r="D2">
        <v>1013</v>
      </c>
      <c r="E2">
        <v>318</v>
      </c>
      <c r="F2">
        <v>934</v>
      </c>
      <c r="G2">
        <v>79</v>
      </c>
      <c r="H2">
        <v>0</v>
      </c>
      <c r="I2">
        <v>934</v>
      </c>
      <c r="J2">
        <v>79</v>
      </c>
      <c r="K2">
        <v>0</v>
      </c>
      <c r="N2" s="4">
        <f>F2/D2</f>
        <v>0.92201382033563672</v>
      </c>
      <c r="O2" s="4">
        <f>F2/1163</f>
        <v>0.80309544282029233</v>
      </c>
      <c r="P2" s="4"/>
    </row>
    <row r="3" spans="1:16" x14ac:dyDescent="0.3">
      <c r="A3">
        <v>1331</v>
      </c>
      <c r="B3">
        <v>0.9534184823441022</v>
      </c>
      <c r="C3">
        <v>0</v>
      </c>
      <c r="D3">
        <v>930</v>
      </c>
      <c r="E3">
        <v>401</v>
      </c>
      <c r="F3">
        <v>868</v>
      </c>
      <c r="G3">
        <v>62</v>
      </c>
      <c r="H3">
        <v>0</v>
      </c>
      <c r="I3">
        <v>868</v>
      </c>
      <c r="J3">
        <v>62</v>
      </c>
      <c r="K3">
        <v>0</v>
      </c>
      <c r="N3" s="4">
        <f t="shared" ref="N3:N11" si="0">F3/D3</f>
        <v>0.93333333333333335</v>
      </c>
      <c r="O3" s="4">
        <f t="shared" ref="O3:O11" si="1">F3/1163</f>
        <v>0.74634565778159934</v>
      </c>
      <c r="P3" s="4"/>
    </row>
    <row r="4" spans="1:16" x14ac:dyDescent="0.3">
      <c r="A4">
        <v>1331</v>
      </c>
      <c r="B4">
        <v>0.95191585274229906</v>
      </c>
      <c r="C4">
        <v>0</v>
      </c>
      <c r="D4">
        <v>1038</v>
      </c>
      <c r="E4">
        <v>293</v>
      </c>
      <c r="F4">
        <v>974</v>
      </c>
      <c r="G4">
        <v>64</v>
      </c>
      <c r="H4">
        <v>0</v>
      </c>
      <c r="I4">
        <v>974</v>
      </c>
      <c r="J4">
        <v>64</v>
      </c>
      <c r="K4">
        <v>0</v>
      </c>
      <c r="N4" s="4">
        <f t="shared" si="0"/>
        <v>0.93834296724470134</v>
      </c>
      <c r="O4" s="4">
        <f t="shared" si="1"/>
        <v>0.83748925193465173</v>
      </c>
      <c r="P4" s="4"/>
    </row>
    <row r="5" spans="1:16" x14ac:dyDescent="0.3">
      <c r="A5">
        <v>1331</v>
      </c>
      <c r="B5">
        <v>0.9676934635612322</v>
      </c>
      <c r="C5">
        <v>0</v>
      </c>
      <c r="D5">
        <v>828</v>
      </c>
      <c r="E5">
        <v>503</v>
      </c>
      <c r="F5">
        <v>785</v>
      </c>
      <c r="G5">
        <v>43</v>
      </c>
      <c r="H5">
        <v>0</v>
      </c>
      <c r="I5">
        <v>785</v>
      </c>
      <c r="J5">
        <v>43</v>
      </c>
      <c r="K5">
        <v>0</v>
      </c>
      <c r="N5" s="4">
        <f t="shared" si="0"/>
        <v>0.94806763285024154</v>
      </c>
      <c r="O5" s="4">
        <f t="shared" si="1"/>
        <v>0.67497850386930347</v>
      </c>
      <c r="P5" s="4"/>
    </row>
    <row r="6" spans="1:16" x14ac:dyDescent="0.3">
      <c r="A6">
        <v>1331</v>
      </c>
      <c r="B6">
        <v>0.95041322314049592</v>
      </c>
      <c r="C6">
        <v>0</v>
      </c>
      <c r="D6">
        <v>895</v>
      </c>
      <c r="E6">
        <v>436</v>
      </c>
      <c r="F6">
        <v>829</v>
      </c>
      <c r="G6">
        <v>66</v>
      </c>
      <c r="H6">
        <v>0</v>
      </c>
      <c r="I6">
        <v>829</v>
      </c>
      <c r="J6">
        <v>66</v>
      </c>
      <c r="K6">
        <v>0</v>
      </c>
      <c r="N6" s="4">
        <f t="shared" si="0"/>
        <v>0.92625698324022343</v>
      </c>
      <c r="O6" s="4">
        <f t="shared" si="1"/>
        <v>0.71281169389509891</v>
      </c>
      <c r="P6" s="4"/>
    </row>
    <row r="7" spans="1:16" x14ac:dyDescent="0.3">
      <c r="A7">
        <v>1331</v>
      </c>
      <c r="B7">
        <v>0.9391435011269722</v>
      </c>
      <c r="C7">
        <v>0</v>
      </c>
      <c r="D7">
        <v>1018</v>
      </c>
      <c r="E7">
        <v>313</v>
      </c>
      <c r="F7">
        <v>937</v>
      </c>
      <c r="G7">
        <v>81</v>
      </c>
      <c r="H7">
        <v>0</v>
      </c>
      <c r="I7">
        <v>937</v>
      </c>
      <c r="J7">
        <v>81</v>
      </c>
      <c r="K7">
        <v>0</v>
      </c>
      <c r="N7" s="4">
        <f t="shared" si="0"/>
        <v>0.9204322200392927</v>
      </c>
      <c r="O7" s="4">
        <f t="shared" si="1"/>
        <v>0.80567497850386927</v>
      </c>
      <c r="P7" s="4"/>
    </row>
    <row r="8" spans="1:16" x14ac:dyDescent="0.3">
      <c r="A8">
        <v>1331</v>
      </c>
      <c r="B8">
        <v>0.9391435011269722</v>
      </c>
      <c r="C8">
        <v>0</v>
      </c>
      <c r="D8">
        <v>1004</v>
      </c>
      <c r="E8">
        <v>327</v>
      </c>
      <c r="F8">
        <v>923</v>
      </c>
      <c r="G8">
        <v>81</v>
      </c>
      <c r="H8">
        <v>0</v>
      </c>
      <c r="I8">
        <v>923</v>
      </c>
      <c r="J8">
        <v>80</v>
      </c>
      <c r="K8">
        <v>1</v>
      </c>
      <c r="N8" s="4">
        <f t="shared" si="0"/>
        <v>0.91932270916334657</v>
      </c>
      <c r="O8" s="4">
        <f t="shared" si="1"/>
        <v>0.79363714531384355</v>
      </c>
      <c r="P8" s="4"/>
    </row>
    <row r="9" spans="1:16" x14ac:dyDescent="0.3">
      <c r="A9">
        <v>1331</v>
      </c>
      <c r="B9">
        <v>0.96243425995492116</v>
      </c>
      <c r="C9">
        <v>0</v>
      </c>
      <c r="D9">
        <v>985</v>
      </c>
      <c r="E9">
        <v>346</v>
      </c>
      <c r="F9">
        <v>935</v>
      </c>
      <c r="G9">
        <v>50</v>
      </c>
      <c r="H9">
        <v>0</v>
      </c>
      <c r="I9">
        <v>935</v>
      </c>
      <c r="J9">
        <v>50</v>
      </c>
      <c r="K9">
        <v>0</v>
      </c>
      <c r="N9" s="4">
        <f t="shared" si="0"/>
        <v>0.949238578680203</v>
      </c>
      <c r="O9" s="4">
        <f t="shared" si="1"/>
        <v>0.80395528804815131</v>
      </c>
      <c r="P9" s="4"/>
    </row>
    <row r="10" spans="1:16" x14ac:dyDescent="0.3">
      <c r="A10">
        <v>1331</v>
      </c>
      <c r="B10">
        <v>0.94891059353869267</v>
      </c>
      <c r="C10">
        <v>0</v>
      </c>
      <c r="D10">
        <v>1061</v>
      </c>
      <c r="E10">
        <v>270</v>
      </c>
      <c r="F10">
        <v>993</v>
      </c>
      <c r="G10">
        <v>68</v>
      </c>
      <c r="H10">
        <v>0</v>
      </c>
      <c r="I10">
        <v>993</v>
      </c>
      <c r="J10">
        <v>68</v>
      </c>
      <c r="K10">
        <v>0</v>
      </c>
      <c r="N10" s="4">
        <f t="shared" si="0"/>
        <v>0.93590951932139488</v>
      </c>
      <c r="O10" s="4">
        <f t="shared" si="1"/>
        <v>0.85382631126397246</v>
      </c>
      <c r="P10" s="4"/>
    </row>
    <row r="11" spans="1:16" x14ac:dyDescent="0.3">
      <c r="A11">
        <v>1331</v>
      </c>
      <c r="B11">
        <v>0.95191585274229906</v>
      </c>
      <c r="C11">
        <v>0</v>
      </c>
      <c r="D11">
        <v>1015</v>
      </c>
      <c r="E11">
        <v>316</v>
      </c>
      <c r="F11">
        <v>951</v>
      </c>
      <c r="G11">
        <v>64</v>
      </c>
      <c r="H11">
        <v>0</v>
      </c>
      <c r="I11">
        <v>951</v>
      </c>
      <c r="J11">
        <v>64</v>
      </c>
      <c r="K11">
        <v>0</v>
      </c>
      <c r="N11" s="4">
        <f t="shared" si="0"/>
        <v>0.93694581280788181</v>
      </c>
      <c r="O11" s="4">
        <f t="shared" si="1"/>
        <v>0.81771281169389509</v>
      </c>
      <c r="P11" s="4"/>
    </row>
    <row r="12" spans="1:16" x14ac:dyDescent="0.3">
      <c r="D12" s="6">
        <f>AVERAGE(D2:D11)</f>
        <v>978.7</v>
      </c>
      <c r="F12" s="6">
        <f>AVERAGE(F2:F11)</f>
        <v>912.9</v>
      </c>
      <c r="H12" s="6">
        <f>AVERAGE(H2:H11)</f>
        <v>0</v>
      </c>
      <c r="I12" s="6">
        <f>AVERAGE(I2:I11)</f>
        <v>912.9</v>
      </c>
      <c r="N12" s="6">
        <f>AVERAGE(N2:N11)</f>
        <v>0.93298635770162552</v>
      </c>
      <c r="O12" s="6">
        <f>AVERAGE(O2:O11)</f>
        <v>0.78495270851246779</v>
      </c>
      <c r="P12" s="7" t="s">
        <v>13</v>
      </c>
    </row>
    <row r="13" spans="1:16" x14ac:dyDescent="0.3">
      <c r="G13" s="6"/>
      <c r="H13">
        <f>H12+J13</f>
        <v>65.7</v>
      </c>
      <c r="I13">
        <f>I12+K13</f>
        <v>913</v>
      </c>
      <c r="J13" s="6">
        <f>AVERAGE(J2:J11)</f>
        <v>65.7</v>
      </c>
      <c r="K13" s="6">
        <f>AVERAGE(K2:K11)</f>
        <v>0.1</v>
      </c>
      <c r="N13" s="4">
        <f>STDEV(N2:N11)</f>
        <v>1.0824858654641514E-2</v>
      </c>
      <c r="O13" s="4">
        <f>STDEV(O2:O11)</f>
        <v>5.6333462236109556E-2</v>
      </c>
      <c r="P13" s="8" t="s">
        <v>55</v>
      </c>
    </row>
    <row r="17" spans="1:1" x14ac:dyDescent="0.3">
      <c r="A17" s="5" t="s">
        <v>53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C8A4-BC01-4E36-A374-C0026584A26C}">
  <dimension ref="A1:P13"/>
  <sheetViews>
    <sheetView workbookViewId="0">
      <selection activeCell="O2" sqref="O2:O11"/>
    </sheetView>
  </sheetViews>
  <sheetFormatPr defaultRowHeight="14.4" x14ac:dyDescent="0.3"/>
  <cols>
    <col min="14" max="15" width="12" style="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</row>
    <row r="2" spans="1:16" x14ac:dyDescent="0.3">
      <c r="A2" s="2">
        <v>1331</v>
      </c>
      <c r="B2" s="2" t="s">
        <v>14</v>
      </c>
      <c r="C2" s="2">
        <v>0</v>
      </c>
      <c r="D2" s="2">
        <v>1251</v>
      </c>
      <c r="E2" s="2">
        <v>80</v>
      </c>
      <c r="F2" s="2">
        <v>1118</v>
      </c>
      <c r="G2" s="2">
        <v>133</v>
      </c>
      <c r="H2" s="2">
        <v>4</v>
      </c>
      <c r="I2" s="2">
        <v>1114</v>
      </c>
      <c r="J2" s="2">
        <v>124</v>
      </c>
      <c r="K2" s="2">
        <v>9</v>
      </c>
      <c r="L2" s="3"/>
      <c r="M2" s="3"/>
      <c r="N2" s="4">
        <f t="shared" ref="N2:N11" si="0">F2/D2</f>
        <v>0.89368505195843329</v>
      </c>
      <c r="O2" s="4">
        <f>F2/1163</f>
        <v>0.96130696474634569</v>
      </c>
      <c r="P2" s="2"/>
    </row>
    <row r="3" spans="1:16" x14ac:dyDescent="0.3">
      <c r="A3" s="2">
        <v>1331</v>
      </c>
      <c r="B3" s="2" t="s">
        <v>15</v>
      </c>
      <c r="C3" s="2">
        <v>0</v>
      </c>
      <c r="D3" s="2">
        <v>1241</v>
      </c>
      <c r="E3" s="2">
        <v>90</v>
      </c>
      <c r="F3" s="2">
        <v>1099</v>
      </c>
      <c r="G3" s="2">
        <v>142</v>
      </c>
      <c r="H3" s="2">
        <v>0</v>
      </c>
      <c r="I3" s="2">
        <v>1099</v>
      </c>
      <c r="J3" s="2">
        <v>142</v>
      </c>
      <c r="K3" s="2">
        <v>0</v>
      </c>
      <c r="L3" s="3"/>
      <c r="M3" s="3"/>
      <c r="N3" s="4">
        <f t="shared" si="0"/>
        <v>0.88557614826752618</v>
      </c>
      <c r="O3" s="4">
        <f t="shared" ref="O3:O11" si="1">F3/1163</f>
        <v>0.94496990541702497</v>
      </c>
      <c r="P3" s="2"/>
    </row>
    <row r="4" spans="1:16" x14ac:dyDescent="0.3">
      <c r="A4" s="2">
        <v>1331</v>
      </c>
      <c r="B4" s="2" t="s">
        <v>16</v>
      </c>
      <c r="C4" s="2">
        <v>0</v>
      </c>
      <c r="D4" s="2">
        <v>1259</v>
      </c>
      <c r="E4" s="2">
        <v>72</v>
      </c>
      <c r="F4" s="2">
        <v>1122</v>
      </c>
      <c r="G4" s="2">
        <v>137</v>
      </c>
      <c r="H4" s="2">
        <v>2</v>
      </c>
      <c r="I4" s="2">
        <v>1120</v>
      </c>
      <c r="J4" s="2">
        <v>131</v>
      </c>
      <c r="K4" s="2">
        <v>6</v>
      </c>
      <c r="L4" s="3"/>
      <c r="M4" s="3"/>
      <c r="N4" s="4">
        <f t="shared" si="0"/>
        <v>0.89118347895154881</v>
      </c>
      <c r="O4" s="4">
        <f t="shared" si="1"/>
        <v>0.96474634565778161</v>
      </c>
      <c r="P4" s="2"/>
    </row>
    <row r="5" spans="1:16" x14ac:dyDescent="0.3">
      <c r="A5" s="2">
        <v>1331</v>
      </c>
      <c r="B5" s="2" t="s">
        <v>17</v>
      </c>
      <c r="C5" s="2">
        <v>0</v>
      </c>
      <c r="D5" s="2">
        <v>1170</v>
      </c>
      <c r="E5" s="2">
        <v>161</v>
      </c>
      <c r="F5" s="2">
        <v>1065</v>
      </c>
      <c r="G5" s="2">
        <v>105</v>
      </c>
      <c r="H5" s="2">
        <v>0</v>
      </c>
      <c r="I5" s="2">
        <v>1065</v>
      </c>
      <c r="J5" s="2">
        <v>105</v>
      </c>
      <c r="K5" s="2">
        <v>0</v>
      </c>
      <c r="L5" s="3"/>
      <c r="M5" s="3"/>
      <c r="N5" s="4">
        <f t="shared" si="0"/>
        <v>0.91025641025641024</v>
      </c>
      <c r="O5" s="4">
        <f t="shared" si="1"/>
        <v>0.91573516766981944</v>
      </c>
      <c r="P5" s="2"/>
    </row>
    <row r="6" spans="1:16" x14ac:dyDescent="0.3">
      <c r="A6" s="2">
        <v>1331</v>
      </c>
      <c r="B6" s="2" t="s">
        <v>18</v>
      </c>
      <c r="C6" s="2">
        <v>0</v>
      </c>
      <c r="D6" s="2">
        <v>1237</v>
      </c>
      <c r="E6" s="2">
        <v>94</v>
      </c>
      <c r="F6" s="2">
        <v>1105</v>
      </c>
      <c r="G6" s="2">
        <v>132</v>
      </c>
      <c r="H6" s="2">
        <v>0</v>
      </c>
      <c r="I6" s="2">
        <v>1105</v>
      </c>
      <c r="J6" s="2">
        <v>132</v>
      </c>
      <c r="K6" s="2">
        <v>0</v>
      </c>
      <c r="L6" s="3"/>
      <c r="M6" s="3"/>
      <c r="N6" s="4">
        <f t="shared" si="0"/>
        <v>0.8932902182700081</v>
      </c>
      <c r="O6" s="4">
        <f t="shared" si="1"/>
        <v>0.95012897678417885</v>
      </c>
      <c r="P6" s="2"/>
    </row>
    <row r="7" spans="1:16" x14ac:dyDescent="0.3">
      <c r="A7" s="2">
        <v>1331</v>
      </c>
      <c r="B7" s="2" t="s">
        <v>19</v>
      </c>
      <c r="C7" s="2">
        <v>0</v>
      </c>
      <c r="D7" s="2">
        <v>1252</v>
      </c>
      <c r="E7" s="2">
        <v>79</v>
      </c>
      <c r="F7" s="2">
        <v>1114</v>
      </c>
      <c r="G7" s="2">
        <v>138</v>
      </c>
      <c r="H7" s="2">
        <v>3</v>
      </c>
      <c r="I7" s="2">
        <v>1111</v>
      </c>
      <c r="J7" s="2">
        <v>135</v>
      </c>
      <c r="K7" s="2">
        <v>3</v>
      </c>
      <c r="L7" s="3"/>
      <c r="M7" s="3"/>
      <c r="N7" s="4">
        <f t="shared" si="0"/>
        <v>0.88977635782747599</v>
      </c>
      <c r="O7" s="4">
        <f t="shared" si="1"/>
        <v>0.95786758383490966</v>
      </c>
      <c r="P7" s="2"/>
    </row>
    <row r="8" spans="1:16" x14ac:dyDescent="0.3">
      <c r="A8" s="2">
        <v>1331</v>
      </c>
      <c r="B8" s="2" t="s">
        <v>20</v>
      </c>
      <c r="C8" s="2">
        <v>0</v>
      </c>
      <c r="D8" s="2">
        <v>1198</v>
      </c>
      <c r="E8" s="2">
        <v>133</v>
      </c>
      <c r="F8" s="2">
        <v>1072</v>
      </c>
      <c r="G8" s="2">
        <v>126</v>
      </c>
      <c r="H8" s="2">
        <v>1</v>
      </c>
      <c r="I8" s="2">
        <v>1071</v>
      </c>
      <c r="J8" s="2">
        <v>125</v>
      </c>
      <c r="K8" s="2">
        <v>1</v>
      </c>
      <c r="L8" s="3"/>
      <c r="M8" s="3"/>
      <c r="N8" s="4">
        <f t="shared" si="0"/>
        <v>0.89482470784641066</v>
      </c>
      <c r="O8" s="4">
        <f>F8/1163</f>
        <v>0.9217540842648323</v>
      </c>
      <c r="P8" s="2"/>
    </row>
    <row r="9" spans="1:16" x14ac:dyDescent="0.3">
      <c r="A9" s="2">
        <v>1331</v>
      </c>
      <c r="B9" s="2" t="s">
        <v>21</v>
      </c>
      <c r="C9" s="2">
        <v>0</v>
      </c>
      <c r="D9" s="2">
        <v>1227</v>
      </c>
      <c r="E9" s="2">
        <v>104</v>
      </c>
      <c r="F9" s="2">
        <v>1117</v>
      </c>
      <c r="G9" s="2">
        <v>110</v>
      </c>
      <c r="H9" s="2">
        <v>0</v>
      </c>
      <c r="I9" s="2">
        <v>1117</v>
      </c>
      <c r="J9" s="2">
        <v>109</v>
      </c>
      <c r="K9" s="2">
        <v>1</v>
      </c>
      <c r="L9" s="3"/>
      <c r="M9" s="3"/>
      <c r="N9" s="4">
        <f t="shared" si="0"/>
        <v>0.91035044824775879</v>
      </c>
      <c r="O9" s="4">
        <f t="shared" si="1"/>
        <v>0.96044711951848671</v>
      </c>
      <c r="P9" s="2"/>
    </row>
    <row r="10" spans="1:16" x14ac:dyDescent="0.3">
      <c r="A10" s="2">
        <v>1331</v>
      </c>
      <c r="B10" s="2" t="s">
        <v>22</v>
      </c>
      <c r="C10" s="2">
        <v>0</v>
      </c>
      <c r="D10" s="2">
        <v>1320</v>
      </c>
      <c r="E10" s="2">
        <v>11</v>
      </c>
      <c r="F10" s="2">
        <v>1161</v>
      </c>
      <c r="G10" s="2">
        <v>147</v>
      </c>
      <c r="H10" s="2">
        <v>1</v>
      </c>
      <c r="I10" s="2">
        <v>1172</v>
      </c>
      <c r="J10" s="2">
        <v>147</v>
      </c>
      <c r="K10" s="2">
        <v>0</v>
      </c>
      <c r="L10" s="3"/>
      <c r="M10" s="3"/>
      <c r="N10" s="4">
        <f t="shared" si="0"/>
        <v>0.87954545454545452</v>
      </c>
      <c r="O10" s="4">
        <f>F10/1163</f>
        <v>0.99828030954428204</v>
      </c>
      <c r="P10" s="2"/>
    </row>
    <row r="11" spans="1:16" x14ac:dyDescent="0.3">
      <c r="A11" s="2">
        <v>1331</v>
      </c>
      <c r="B11" s="2" t="s">
        <v>23</v>
      </c>
      <c r="C11" s="2">
        <v>0</v>
      </c>
      <c r="D11" s="2">
        <v>1308</v>
      </c>
      <c r="E11" s="2">
        <v>23</v>
      </c>
      <c r="F11" s="2">
        <v>1160</v>
      </c>
      <c r="G11" s="2">
        <v>148</v>
      </c>
      <c r="H11" s="2">
        <v>0</v>
      </c>
      <c r="I11" s="2">
        <v>1160</v>
      </c>
      <c r="J11" s="2">
        <v>148</v>
      </c>
      <c r="K11" s="2">
        <v>0</v>
      </c>
      <c r="L11" s="3"/>
      <c r="M11" s="3"/>
      <c r="N11" s="4">
        <f t="shared" si="0"/>
        <v>0.88685015290519875</v>
      </c>
      <c r="O11" s="4">
        <f t="shared" si="1"/>
        <v>0.99742046431642306</v>
      </c>
      <c r="P11" s="2"/>
    </row>
    <row r="12" spans="1:16" x14ac:dyDescent="0.3">
      <c r="D12" s="6">
        <f>AVERAGE(D2:D11)</f>
        <v>1246.3</v>
      </c>
      <c r="F12" s="6">
        <f>AVERAGE(F2:F11)</f>
        <v>1113.3</v>
      </c>
      <c r="H12" s="6">
        <f>AVERAGE(H2:H11)</f>
        <v>1.1000000000000001</v>
      </c>
      <c r="I12" s="6">
        <f>AVERAGE(I2:I11)</f>
        <v>1113.4000000000001</v>
      </c>
      <c r="N12" s="6">
        <f>AVERAGE(N2:N11)</f>
        <v>0.8935338429076225</v>
      </c>
      <c r="O12" s="6">
        <f>AVERAGE(O2:O11)</f>
        <v>0.95726569217540847</v>
      </c>
      <c r="P12" s="7" t="s">
        <v>13</v>
      </c>
    </row>
    <row r="13" spans="1:16" x14ac:dyDescent="0.3">
      <c r="G13" s="6"/>
      <c r="H13">
        <f>H12+J13</f>
        <v>130.9</v>
      </c>
      <c r="I13">
        <f>I12+K13</f>
        <v>1115.4000000000001</v>
      </c>
      <c r="J13" s="6">
        <f>AVERAGE(J2:J11)</f>
        <v>129.80000000000001</v>
      </c>
      <c r="K13" s="6">
        <f>AVERAGE(K2:K11)</f>
        <v>2</v>
      </c>
      <c r="N13" s="4">
        <f>STDEV(N2:N11)</f>
        <v>9.9303438073514091E-3</v>
      </c>
      <c r="O13" s="4">
        <f>STDEV(O2:O11)</f>
        <v>2.7008966038714298E-2</v>
      </c>
      <c r="P13" s="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0FA-8078-46A2-9C4D-56D698E2D65C}">
  <dimension ref="A1:P13"/>
  <sheetViews>
    <sheetView workbookViewId="0">
      <selection activeCell="O2" sqref="O2:O11"/>
    </sheetView>
  </sheetViews>
  <sheetFormatPr defaultRowHeight="14.4" x14ac:dyDescent="0.3"/>
  <cols>
    <col min="14" max="15" width="12" style="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</row>
    <row r="2" spans="1:16" x14ac:dyDescent="0.3">
      <c r="A2">
        <v>1331</v>
      </c>
      <c r="B2">
        <v>0.86927122464312545</v>
      </c>
      <c r="C2">
        <v>16</v>
      </c>
      <c r="D2">
        <v>1315</v>
      </c>
      <c r="E2">
        <v>0</v>
      </c>
      <c r="F2">
        <v>1157</v>
      </c>
      <c r="G2">
        <v>158</v>
      </c>
      <c r="H2">
        <v>16</v>
      </c>
      <c r="I2">
        <v>1141</v>
      </c>
      <c r="J2">
        <v>136</v>
      </c>
      <c r="K2">
        <v>22</v>
      </c>
      <c r="L2" s="3"/>
      <c r="M2" s="3"/>
      <c r="N2" s="4">
        <f>F2/D2</f>
        <v>0.8798479087452471</v>
      </c>
      <c r="O2" s="4">
        <f>F2/1163</f>
        <v>0.99484092863284612</v>
      </c>
      <c r="P2" s="2"/>
    </row>
    <row r="3" spans="1:16" x14ac:dyDescent="0.3">
      <c r="A3">
        <v>1331</v>
      </c>
      <c r="B3">
        <v>0.84598046581517661</v>
      </c>
      <c r="C3">
        <v>44</v>
      </c>
      <c r="D3">
        <v>1287</v>
      </c>
      <c r="E3">
        <v>0</v>
      </c>
      <c r="F3">
        <v>1126</v>
      </c>
      <c r="G3">
        <v>161</v>
      </c>
      <c r="H3">
        <v>0</v>
      </c>
      <c r="I3">
        <v>1126</v>
      </c>
      <c r="J3">
        <v>161</v>
      </c>
      <c r="K3">
        <v>0</v>
      </c>
      <c r="L3" s="3"/>
      <c r="M3" s="3"/>
      <c r="N3" s="4">
        <f t="shared" ref="N3:N11" si="0">F3/D3</f>
        <v>0.87490287490287488</v>
      </c>
      <c r="O3" s="4">
        <f t="shared" ref="O3:O11" si="1">F3/1163</f>
        <v>0.96818572656921753</v>
      </c>
      <c r="P3" s="2"/>
    </row>
    <row r="4" spans="1:16" x14ac:dyDescent="0.3">
      <c r="A4">
        <v>1331</v>
      </c>
      <c r="B4">
        <v>0.84522915101427498</v>
      </c>
      <c r="C4">
        <v>68</v>
      </c>
      <c r="D4">
        <v>1263</v>
      </c>
      <c r="E4">
        <v>0</v>
      </c>
      <c r="F4">
        <v>1125</v>
      </c>
      <c r="G4">
        <v>138</v>
      </c>
      <c r="H4">
        <v>2</v>
      </c>
      <c r="I4">
        <v>1123</v>
      </c>
      <c r="J4">
        <v>132</v>
      </c>
      <c r="K4">
        <v>6</v>
      </c>
      <c r="L4" s="3"/>
      <c r="M4" s="3"/>
      <c r="N4" s="4">
        <f t="shared" si="0"/>
        <v>0.89073634204275531</v>
      </c>
      <c r="O4" s="4">
        <f t="shared" si="1"/>
        <v>0.96732588134135855</v>
      </c>
      <c r="P4" s="2"/>
    </row>
    <row r="5" spans="1:16" x14ac:dyDescent="0.3">
      <c r="A5">
        <v>1331</v>
      </c>
      <c r="B5">
        <v>0.85800150262960184</v>
      </c>
      <c r="C5">
        <v>18</v>
      </c>
      <c r="D5">
        <v>1313</v>
      </c>
      <c r="E5">
        <v>0</v>
      </c>
      <c r="F5">
        <v>1142</v>
      </c>
      <c r="G5">
        <v>171</v>
      </c>
      <c r="H5">
        <v>7</v>
      </c>
      <c r="I5">
        <v>1135</v>
      </c>
      <c r="J5">
        <v>149</v>
      </c>
      <c r="K5">
        <v>22</v>
      </c>
      <c r="L5" s="3"/>
      <c r="M5" s="3"/>
      <c r="N5" s="4">
        <f t="shared" si="0"/>
        <v>0.86976389946686972</v>
      </c>
      <c r="O5" s="4">
        <f t="shared" si="1"/>
        <v>0.98194325021496132</v>
      </c>
      <c r="P5" s="2"/>
    </row>
    <row r="6" spans="1:16" x14ac:dyDescent="0.3">
      <c r="A6">
        <v>1331</v>
      </c>
      <c r="B6">
        <v>0.8497370398196844</v>
      </c>
      <c r="C6">
        <v>57</v>
      </c>
      <c r="D6">
        <v>1274</v>
      </c>
      <c r="E6">
        <v>0</v>
      </c>
      <c r="F6">
        <v>1131</v>
      </c>
      <c r="G6">
        <v>143</v>
      </c>
      <c r="H6">
        <v>2</v>
      </c>
      <c r="I6">
        <v>1129</v>
      </c>
      <c r="J6">
        <v>143</v>
      </c>
      <c r="K6">
        <v>0</v>
      </c>
      <c r="L6" s="3"/>
      <c r="M6" s="3"/>
      <c r="N6" s="4">
        <f t="shared" si="0"/>
        <v>0.88775510204081631</v>
      </c>
      <c r="O6" s="4">
        <f t="shared" si="1"/>
        <v>0.97248495270851243</v>
      </c>
      <c r="P6" s="2"/>
    </row>
    <row r="7" spans="1:16" x14ac:dyDescent="0.3">
      <c r="A7">
        <v>1331</v>
      </c>
      <c r="B7">
        <v>0.84898572501878289</v>
      </c>
      <c r="C7">
        <v>49</v>
      </c>
      <c r="D7">
        <v>1282</v>
      </c>
      <c r="E7">
        <v>0</v>
      </c>
      <c r="F7">
        <v>1130</v>
      </c>
      <c r="G7">
        <v>152</v>
      </c>
      <c r="H7">
        <v>5</v>
      </c>
      <c r="I7">
        <v>1125</v>
      </c>
      <c r="J7">
        <v>143</v>
      </c>
      <c r="K7">
        <v>9</v>
      </c>
      <c r="L7" s="3"/>
      <c r="M7" s="3"/>
      <c r="N7" s="4">
        <f t="shared" si="0"/>
        <v>0.88143525741029638</v>
      </c>
      <c r="O7" s="4">
        <f t="shared" si="1"/>
        <v>0.97162510748065345</v>
      </c>
      <c r="P7" s="2"/>
    </row>
    <row r="8" spans="1:16" x14ac:dyDescent="0.3">
      <c r="A8">
        <v>1331</v>
      </c>
      <c r="B8">
        <v>0.86701728024042068</v>
      </c>
      <c r="C8">
        <v>10</v>
      </c>
      <c r="D8">
        <v>1321</v>
      </c>
      <c r="E8">
        <v>0</v>
      </c>
      <c r="F8">
        <v>1154</v>
      </c>
      <c r="G8">
        <v>167</v>
      </c>
      <c r="H8">
        <v>7</v>
      </c>
      <c r="I8">
        <v>1147</v>
      </c>
      <c r="J8">
        <v>151</v>
      </c>
      <c r="K8">
        <v>16</v>
      </c>
      <c r="L8" s="3"/>
      <c r="M8" s="3"/>
      <c r="N8" s="4">
        <f t="shared" si="0"/>
        <v>0.87358062074186227</v>
      </c>
      <c r="O8" s="4">
        <f t="shared" si="1"/>
        <v>0.99226139294926918</v>
      </c>
      <c r="P8" s="2"/>
    </row>
    <row r="9" spans="1:16" x14ac:dyDescent="0.3">
      <c r="A9">
        <v>1331</v>
      </c>
      <c r="B9">
        <v>0.86626596543951917</v>
      </c>
      <c r="C9">
        <v>46</v>
      </c>
      <c r="D9">
        <v>1285</v>
      </c>
      <c r="E9">
        <v>0</v>
      </c>
      <c r="F9">
        <v>1153</v>
      </c>
      <c r="G9">
        <v>132</v>
      </c>
      <c r="H9">
        <v>3</v>
      </c>
      <c r="I9">
        <v>1150</v>
      </c>
      <c r="J9">
        <v>126</v>
      </c>
      <c r="K9">
        <v>6</v>
      </c>
      <c r="L9" s="3"/>
      <c r="M9" s="3"/>
      <c r="N9" s="4">
        <f t="shared" si="0"/>
        <v>0.89727626459143972</v>
      </c>
      <c r="O9" s="4">
        <f t="shared" si="1"/>
        <v>0.99140154772141009</v>
      </c>
      <c r="P9" s="2"/>
    </row>
    <row r="10" spans="1:16" x14ac:dyDescent="0.3">
      <c r="A10">
        <v>1331</v>
      </c>
      <c r="B10">
        <v>0.84297520661157022</v>
      </c>
      <c r="C10">
        <v>97</v>
      </c>
      <c r="D10">
        <v>1234</v>
      </c>
      <c r="E10">
        <v>0</v>
      </c>
      <c r="F10">
        <v>1122</v>
      </c>
      <c r="G10">
        <v>112</v>
      </c>
      <c r="H10">
        <v>0</v>
      </c>
      <c r="I10">
        <v>1122</v>
      </c>
      <c r="J10">
        <v>112</v>
      </c>
      <c r="K10">
        <v>0</v>
      </c>
      <c r="L10" s="3"/>
      <c r="M10" s="3"/>
      <c r="N10" s="4">
        <f t="shared" si="0"/>
        <v>0.90923824959481359</v>
      </c>
      <c r="O10" s="4">
        <f t="shared" si="1"/>
        <v>0.96474634565778161</v>
      </c>
      <c r="P10" s="2"/>
    </row>
    <row r="11" spans="1:16" x14ac:dyDescent="0.3">
      <c r="A11">
        <v>1331</v>
      </c>
      <c r="B11">
        <v>0.84898572501878289</v>
      </c>
      <c r="C11">
        <v>79</v>
      </c>
      <c r="D11">
        <v>1252</v>
      </c>
      <c r="E11">
        <v>0</v>
      </c>
      <c r="F11">
        <v>1130</v>
      </c>
      <c r="G11">
        <v>122</v>
      </c>
      <c r="H11">
        <v>0</v>
      </c>
      <c r="I11">
        <v>1130</v>
      </c>
      <c r="J11">
        <v>122</v>
      </c>
      <c r="K11">
        <v>0</v>
      </c>
      <c r="L11" s="3"/>
      <c r="M11" s="3"/>
      <c r="N11" s="4">
        <f t="shared" si="0"/>
        <v>0.902555910543131</v>
      </c>
      <c r="O11" s="4">
        <f t="shared" si="1"/>
        <v>0.97162510748065345</v>
      </c>
      <c r="P11" s="2"/>
    </row>
    <row r="12" spans="1:16" x14ac:dyDescent="0.3">
      <c r="D12" s="6">
        <f>AVERAGE(D2:D11)</f>
        <v>1282.5999999999999</v>
      </c>
      <c r="F12" s="6">
        <f>AVERAGE(F2:F11)</f>
        <v>1137</v>
      </c>
      <c r="H12" s="6">
        <f>AVERAGE(H2:H11)</f>
        <v>4.2</v>
      </c>
      <c r="I12" s="6">
        <f>AVERAGE(I2:I11)</f>
        <v>1132.8</v>
      </c>
      <c r="N12" s="6">
        <f>AVERAGE(N2:N11)</f>
        <v>0.88670924300801057</v>
      </c>
      <c r="O12" s="6">
        <f>AVERAGE(O2:O11)</f>
        <v>0.97764402407566631</v>
      </c>
      <c r="P12" s="7" t="s">
        <v>13</v>
      </c>
    </row>
    <row r="13" spans="1:16" x14ac:dyDescent="0.3">
      <c r="G13" s="6"/>
      <c r="H13">
        <f>H12+J13</f>
        <v>141.69999999999999</v>
      </c>
      <c r="I13">
        <f>I12+K13</f>
        <v>1140.8999999999999</v>
      </c>
      <c r="J13" s="6">
        <f>AVERAGE(J2:J11)</f>
        <v>137.5</v>
      </c>
      <c r="K13" s="6">
        <f>AVERAGE(K2:K11)</f>
        <v>8.1</v>
      </c>
      <c r="N13" s="4">
        <f>STDEV(N2:N11)</f>
        <v>1.3171665096682083E-2</v>
      </c>
      <c r="O13" s="4">
        <f>STDEV(O2:O11)</f>
        <v>1.1443086716925854E-2</v>
      </c>
      <c r="P13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70D0-21F4-430E-BD4B-E7F2FD2567A7}">
  <dimension ref="A1:R16"/>
  <sheetViews>
    <sheetView workbookViewId="0">
      <selection activeCell="O2" sqref="O2:O11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8" x14ac:dyDescent="0.3">
      <c r="A2" s="2">
        <v>2571</v>
      </c>
      <c r="B2" s="2" t="s">
        <v>24</v>
      </c>
      <c r="C2" s="2">
        <v>0</v>
      </c>
      <c r="D2" s="2">
        <v>2246</v>
      </c>
      <c r="E2" s="2">
        <v>325</v>
      </c>
      <c r="F2" s="2">
        <v>2143</v>
      </c>
      <c r="G2" s="2">
        <v>103</v>
      </c>
      <c r="H2" s="2">
        <v>0</v>
      </c>
      <c r="I2" s="2">
        <v>2143</v>
      </c>
      <c r="J2" s="2">
        <v>103</v>
      </c>
      <c r="K2" s="2">
        <v>0</v>
      </c>
      <c r="L2" s="3"/>
      <c r="M2" s="3"/>
      <c r="N2" s="4">
        <f>F2/D2</f>
        <v>0.95414069456812112</v>
      </c>
      <c r="O2" s="2">
        <f>F2/2384</f>
        <v>0.89890939597315433</v>
      </c>
      <c r="P2" s="2"/>
      <c r="Q2" s="2"/>
      <c r="R2" s="2"/>
    </row>
    <row r="3" spans="1:18" x14ac:dyDescent="0.3">
      <c r="A3" s="2">
        <v>2571</v>
      </c>
      <c r="B3" s="2" t="s">
        <v>25</v>
      </c>
      <c r="C3" s="2">
        <v>0</v>
      </c>
      <c r="D3" s="2">
        <v>2425</v>
      </c>
      <c r="E3" s="2">
        <v>146</v>
      </c>
      <c r="F3" s="2">
        <v>2293</v>
      </c>
      <c r="G3" s="2">
        <v>132</v>
      </c>
      <c r="H3" s="2">
        <v>0</v>
      </c>
      <c r="I3" s="2">
        <v>2293</v>
      </c>
      <c r="J3" s="2">
        <v>132</v>
      </c>
      <c r="K3" s="2">
        <v>0</v>
      </c>
      <c r="L3" s="3"/>
      <c r="M3" s="3"/>
      <c r="N3" s="4">
        <f t="shared" ref="N3:N11" si="0">F3/D3</f>
        <v>0.94556701030927837</v>
      </c>
      <c r="O3" s="2">
        <f t="shared" ref="O3:O11" si="1">F3/2384</f>
        <v>0.96182885906040272</v>
      </c>
      <c r="P3" s="2"/>
      <c r="Q3" s="2"/>
      <c r="R3" s="2"/>
    </row>
    <row r="4" spans="1:18" x14ac:dyDescent="0.3">
      <c r="A4" s="2">
        <v>2571</v>
      </c>
      <c r="B4" s="2" t="s">
        <v>26</v>
      </c>
      <c r="C4" s="2">
        <v>0</v>
      </c>
      <c r="D4" s="2">
        <v>2384</v>
      </c>
      <c r="E4" s="2">
        <v>187</v>
      </c>
      <c r="F4" s="2">
        <v>2242</v>
      </c>
      <c r="G4" s="2">
        <v>142</v>
      </c>
      <c r="H4" s="2">
        <v>0</v>
      </c>
      <c r="I4" s="2">
        <v>2242</v>
      </c>
      <c r="J4" s="2">
        <v>142</v>
      </c>
      <c r="K4" s="2">
        <v>0</v>
      </c>
      <c r="L4" s="3"/>
      <c r="M4" s="3"/>
      <c r="N4" s="4">
        <f t="shared" si="0"/>
        <v>0.94043624161073824</v>
      </c>
      <c r="O4" s="2">
        <f t="shared" si="1"/>
        <v>0.94043624161073824</v>
      </c>
      <c r="P4" s="2"/>
      <c r="Q4" s="2"/>
      <c r="R4" s="2"/>
    </row>
    <row r="5" spans="1:18" x14ac:dyDescent="0.3">
      <c r="A5" s="2">
        <v>2571</v>
      </c>
      <c r="B5" s="2" t="s">
        <v>27</v>
      </c>
      <c r="C5" s="2">
        <v>0</v>
      </c>
      <c r="D5" s="2">
        <v>2460</v>
      </c>
      <c r="E5" s="2">
        <v>111</v>
      </c>
      <c r="F5" s="2">
        <v>2313</v>
      </c>
      <c r="G5" s="2">
        <v>147</v>
      </c>
      <c r="H5" s="2">
        <v>0</v>
      </c>
      <c r="I5" s="2">
        <v>2313</v>
      </c>
      <c r="J5" s="2">
        <v>146</v>
      </c>
      <c r="K5" s="2">
        <v>1</v>
      </c>
      <c r="L5" s="3"/>
      <c r="M5" s="3"/>
      <c r="N5" s="4">
        <f t="shared" si="0"/>
        <v>0.94024390243902434</v>
      </c>
      <c r="O5" s="2">
        <f t="shared" si="1"/>
        <v>0.97021812080536918</v>
      </c>
      <c r="P5" s="2"/>
      <c r="Q5" s="2"/>
      <c r="R5" s="2"/>
    </row>
    <row r="6" spans="1:18" x14ac:dyDescent="0.3">
      <c r="A6" s="2">
        <v>2571</v>
      </c>
      <c r="B6" s="2" t="s">
        <v>28</v>
      </c>
      <c r="C6" s="2">
        <v>0</v>
      </c>
      <c r="D6" s="2">
        <v>2387</v>
      </c>
      <c r="E6" s="2">
        <v>184</v>
      </c>
      <c r="F6" s="2">
        <v>2263</v>
      </c>
      <c r="G6" s="2">
        <v>124</v>
      </c>
      <c r="H6" s="2">
        <v>4</v>
      </c>
      <c r="I6" s="2">
        <v>2259</v>
      </c>
      <c r="J6" s="2">
        <v>121</v>
      </c>
      <c r="K6" s="2">
        <v>3</v>
      </c>
      <c r="L6" s="3"/>
      <c r="M6" s="3"/>
      <c r="N6" s="4">
        <f t="shared" si="0"/>
        <v>0.94805194805194803</v>
      </c>
      <c r="O6" s="2">
        <f t="shared" si="1"/>
        <v>0.94924496644295298</v>
      </c>
      <c r="P6" s="2"/>
      <c r="Q6" s="2"/>
      <c r="R6" s="2"/>
    </row>
    <row r="7" spans="1:18" x14ac:dyDescent="0.3">
      <c r="A7" s="2">
        <v>2571</v>
      </c>
      <c r="B7" s="2" t="s">
        <v>29</v>
      </c>
      <c r="C7" s="2">
        <v>0</v>
      </c>
      <c r="D7" s="2">
        <v>2362</v>
      </c>
      <c r="E7" s="2">
        <v>209</v>
      </c>
      <c r="F7" s="2">
        <v>2247</v>
      </c>
      <c r="G7" s="2">
        <v>115</v>
      </c>
      <c r="H7" s="2">
        <v>0</v>
      </c>
      <c r="I7" s="2">
        <v>2247</v>
      </c>
      <c r="J7" s="2">
        <v>115</v>
      </c>
      <c r="K7" s="2">
        <v>0</v>
      </c>
      <c r="L7" s="3"/>
      <c r="M7" s="3"/>
      <c r="N7" s="4">
        <f t="shared" si="0"/>
        <v>0.95131244707874685</v>
      </c>
      <c r="O7" s="2">
        <f t="shared" si="1"/>
        <v>0.94253355704697983</v>
      </c>
      <c r="P7" s="2"/>
      <c r="Q7" s="2"/>
      <c r="R7" s="2"/>
    </row>
    <row r="8" spans="1:18" x14ac:dyDescent="0.3">
      <c r="A8" s="2">
        <v>2571</v>
      </c>
      <c r="B8" s="2" t="s">
        <v>30</v>
      </c>
      <c r="C8" s="2">
        <v>0</v>
      </c>
      <c r="D8" s="2">
        <v>2291</v>
      </c>
      <c r="E8" s="2">
        <v>280</v>
      </c>
      <c r="F8" s="2">
        <v>2177</v>
      </c>
      <c r="G8" s="2">
        <v>114</v>
      </c>
      <c r="H8" s="2">
        <v>0</v>
      </c>
      <c r="I8" s="2">
        <v>2177</v>
      </c>
      <c r="J8" s="2">
        <v>114</v>
      </c>
      <c r="K8" s="2">
        <v>0</v>
      </c>
      <c r="L8" s="3"/>
      <c r="M8" s="3"/>
      <c r="N8" s="4">
        <f t="shared" si="0"/>
        <v>0.95024006983849851</v>
      </c>
      <c r="O8" s="2">
        <f t="shared" si="1"/>
        <v>0.91317114093959728</v>
      </c>
      <c r="P8" s="2"/>
      <c r="Q8" s="2"/>
      <c r="R8" s="2"/>
    </row>
    <row r="9" spans="1:18" x14ac:dyDescent="0.3">
      <c r="A9" s="2">
        <v>2571</v>
      </c>
      <c r="B9" s="2" t="s">
        <v>31</v>
      </c>
      <c r="C9" s="2">
        <v>0</v>
      </c>
      <c r="D9" s="2">
        <v>2345</v>
      </c>
      <c r="E9" s="2">
        <v>226</v>
      </c>
      <c r="F9" s="2">
        <v>2210</v>
      </c>
      <c r="G9" s="2">
        <v>135</v>
      </c>
      <c r="H9" s="2">
        <v>0</v>
      </c>
      <c r="I9" s="2">
        <v>2210</v>
      </c>
      <c r="J9" s="2">
        <v>135</v>
      </c>
      <c r="K9" s="2">
        <v>0</v>
      </c>
      <c r="L9" s="3"/>
      <c r="M9" s="3"/>
      <c r="N9" s="4">
        <f t="shared" si="0"/>
        <v>0.94243070362473347</v>
      </c>
      <c r="O9" s="2">
        <f t="shared" si="1"/>
        <v>0.92701342281879195</v>
      </c>
      <c r="P9" s="2"/>
      <c r="Q9" s="2"/>
      <c r="R9" s="2"/>
    </row>
    <row r="10" spans="1:18" x14ac:dyDescent="0.3">
      <c r="A10" s="2">
        <v>2571</v>
      </c>
      <c r="B10" s="2" t="s">
        <v>32</v>
      </c>
      <c r="C10" s="2">
        <v>0</v>
      </c>
      <c r="D10" s="2">
        <v>2328</v>
      </c>
      <c r="E10" s="2">
        <v>243</v>
      </c>
      <c r="F10" s="2">
        <v>2199</v>
      </c>
      <c r="G10" s="2">
        <v>129</v>
      </c>
      <c r="H10" s="2">
        <v>0</v>
      </c>
      <c r="I10" s="2">
        <v>2199</v>
      </c>
      <c r="J10" s="2">
        <v>129</v>
      </c>
      <c r="K10" s="2">
        <v>0</v>
      </c>
      <c r="L10" s="3"/>
      <c r="M10" s="3"/>
      <c r="N10" s="4">
        <f t="shared" si="0"/>
        <v>0.94458762886597936</v>
      </c>
      <c r="O10" s="2">
        <f t="shared" si="1"/>
        <v>0.9223993288590604</v>
      </c>
      <c r="P10" s="2"/>
      <c r="Q10" s="2"/>
      <c r="R10" s="2"/>
    </row>
    <row r="11" spans="1:18" x14ac:dyDescent="0.3">
      <c r="A11" s="2">
        <v>2571</v>
      </c>
      <c r="B11" s="2" t="s">
        <v>33</v>
      </c>
      <c r="C11" s="2">
        <v>0</v>
      </c>
      <c r="D11" s="2">
        <v>2458</v>
      </c>
      <c r="E11" s="2">
        <v>113</v>
      </c>
      <c r="F11" s="2">
        <v>2300</v>
      </c>
      <c r="G11" s="2">
        <v>158</v>
      </c>
      <c r="H11" s="2">
        <v>0</v>
      </c>
      <c r="I11" s="2">
        <v>2300</v>
      </c>
      <c r="J11" s="2">
        <v>158</v>
      </c>
      <c r="K11" s="2">
        <v>0</v>
      </c>
      <c r="L11" s="3"/>
      <c r="M11" s="3"/>
      <c r="N11" s="4">
        <f t="shared" si="0"/>
        <v>0.93572009764035802</v>
      </c>
      <c r="O11" s="2">
        <f t="shared" si="1"/>
        <v>0.96476510067114096</v>
      </c>
      <c r="P11" s="2"/>
      <c r="Q11" s="2"/>
      <c r="R11" s="2"/>
    </row>
    <row r="12" spans="1:18" x14ac:dyDescent="0.3">
      <c r="D12" s="6">
        <f>AVERAGE(D2:D11)</f>
        <v>2368.6</v>
      </c>
      <c r="F12" s="6">
        <f>AVERAGE(F2:F11)</f>
        <v>2238.6999999999998</v>
      </c>
      <c r="H12" s="6">
        <f>AVERAGE(H2:H11)</f>
        <v>0.4</v>
      </c>
      <c r="I12" s="6">
        <f>AVERAGE(I2:I11)</f>
        <v>2238.3000000000002</v>
      </c>
      <c r="N12" s="6">
        <f>AVERAGE(N2:N11)</f>
        <v>0.94527307440274266</v>
      </c>
      <c r="O12" s="6">
        <f>AVERAGE(O2:O11)</f>
        <v>0.93905201342281885</v>
      </c>
      <c r="P12" s="7" t="s">
        <v>13</v>
      </c>
    </row>
    <row r="13" spans="1:18" x14ac:dyDescent="0.3">
      <c r="G13" s="6"/>
      <c r="H13">
        <f>H12+J13</f>
        <v>129.9</v>
      </c>
      <c r="I13">
        <f>I12+K13</f>
        <v>2238.7000000000003</v>
      </c>
      <c r="J13" s="6">
        <f>AVERAGE(J2:J11)</f>
        <v>129.5</v>
      </c>
      <c r="K13" s="6">
        <f>AVERAGE(K2:K11)</f>
        <v>0.4</v>
      </c>
      <c r="N13" s="4">
        <f>STDEV(N2:N11)</f>
        <v>5.7356980084378477E-3</v>
      </c>
      <c r="O13" s="4">
        <f>STDEV(O2:O11)</f>
        <v>2.350578224486459E-2</v>
      </c>
      <c r="P13" s="8" t="s">
        <v>55</v>
      </c>
    </row>
    <row r="16" spans="1:18" x14ac:dyDescent="0.3">
      <c r="A16" s="5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BFA9-BFE5-4B6B-B3E9-B010CC376E9F}">
  <dimension ref="A1:P13"/>
  <sheetViews>
    <sheetView workbookViewId="0">
      <selection activeCell="O2" sqref="O2:O11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6" x14ac:dyDescent="0.3">
      <c r="A2" s="2">
        <v>2571</v>
      </c>
      <c r="B2" s="2" t="s">
        <v>34</v>
      </c>
      <c r="C2" s="2">
        <v>30</v>
      </c>
      <c r="D2" s="2">
        <v>2541</v>
      </c>
      <c r="E2" s="2">
        <v>0</v>
      </c>
      <c r="F2" s="2">
        <v>2383</v>
      </c>
      <c r="G2" s="2">
        <v>155</v>
      </c>
      <c r="H2" s="2">
        <v>4</v>
      </c>
      <c r="I2" s="2">
        <v>2382</v>
      </c>
      <c r="J2" s="2">
        <v>153</v>
      </c>
      <c r="K2" s="2">
        <v>2</v>
      </c>
      <c r="L2" s="3"/>
      <c r="M2" s="3"/>
      <c r="N2" s="4">
        <f>F2/D2</f>
        <v>0.93781975600157419</v>
      </c>
      <c r="O2" s="2">
        <f>F2/2384</f>
        <v>0.99958053691275173</v>
      </c>
      <c r="P2" s="2"/>
    </row>
    <row r="3" spans="1:16" x14ac:dyDescent="0.3">
      <c r="A3" s="2">
        <v>2571</v>
      </c>
      <c r="B3" s="2" t="s">
        <v>35</v>
      </c>
      <c r="C3" s="2">
        <v>88</v>
      </c>
      <c r="D3" s="2">
        <v>2483</v>
      </c>
      <c r="E3" s="2">
        <v>0</v>
      </c>
      <c r="F3" s="2">
        <v>2340</v>
      </c>
      <c r="G3" s="2">
        <v>143</v>
      </c>
      <c r="H3" s="2">
        <v>0</v>
      </c>
      <c r="I3" s="2">
        <v>2340</v>
      </c>
      <c r="J3" s="2">
        <v>143</v>
      </c>
      <c r="K3" s="2">
        <v>0</v>
      </c>
      <c r="L3" s="3"/>
      <c r="M3" s="3"/>
      <c r="N3" s="4">
        <f t="shared" ref="N3:N11" si="0">F3/D3</f>
        <v>0.94240837696335078</v>
      </c>
      <c r="O3" s="2">
        <f t="shared" ref="O3:O11" si="1">F3/2384</f>
        <v>0.98154362416107388</v>
      </c>
      <c r="P3" s="2"/>
    </row>
    <row r="4" spans="1:16" x14ac:dyDescent="0.3">
      <c r="A4" s="2">
        <v>2571</v>
      </c>
      <c r="B4" s="2" t="s">
        <v>36</v>
      </c>
      <c r="C4" s="2">
        <v>104</v>
      </c>
      <c r="D4" s="2">
        <v>2467</v>
      </c>
      <c r="E4" s="2">
        <v>0</v>
      </c>
      <c r="F4" s="2">
        <v>2303</v>
      </c>
      <c r="G4" s="2">
        <v>164</v>
      </c>
      <c r="H4" s="2">
        <v>0</v>
      </c>
      <c r="I4" s="2">
        <v>2303</v>
      </c>
      <c r="J4" s="2">
        <v>164</v>
      </c>
      <c r="K4" s="2">
        <v>0</v>
      </c>
      <c r="L4" s="3"/>
      <c r="M4" s="3"/>
      <c r="N4" s="4">
        <f t="shared" si="0"/>
        <v>0.93352249695987033</v>
      </c>
      <c r="O4" s="2">
        <f t="shared" si="1"/>
        <v>0.96602348993288589</v>
      </c>
      <c r="P4" s="2"/>
    </row>
    <row r="5" spans="1:16" x14ac:dyDescent="0.3">
      <c r="A5" s="2">
        <v>2571</v>
      </c>
      <c r="B5" s="2" t="s">
        <v>37</v>
      </c>
      <c r="C5" s="2">
        <v>108</v>
      </c>
      <c r="D5" s="2">
        <v>2463</v>
      </c>
      <c r="E5" s="2">
        <v>0</v>
      </c>
      <c r="F5" s="2">
        <v>2316</v>
      </c>
      <c r="G5" s="2">
        <v>147</v>
      </c>
      <c r="H5" s="2">
        <v>0</v>
      </c>
      <c r="I5" s="2">
        <v>2316</v>
      </c>
      <c r="J5" s="2">
        <v>146</v>
      </c>
      <c r="K5" s="2">
        <v>1</v>
      </c>
      <c r="L5" s="3"/>
      <c r="M5" s="3"/>
      <c r="N5" s="4">
        <f t="shared" si="0"/>
        <v>0.94031668696711324</v>
      </c>
      <c r="O5" s="2">
        <f t="shared" si="1"/>
        <v>0.97147651006711411</v>
      </c>
      <c r="P5" s="2"/>
    </row>
    <row r="6" spans="1:16" x14ac:dyDescent="0.3">
      <c r="A6" s="2">
        <v>2571</v>
      </c>
      <c r="B6" s="2" t="s">
        <v>38</v>
      </c>
      <c r="C6" s="2">
        <v>109</v>
      </c>
      <c r="D6" s="2">
        <v>2462</v>
      </c>
      <c r="E6" s="2">
        <v>0</v>
      </c>
      <c r="F6" s="2">
        <v>2319</v>
      </c>
      <c r="G6" s="2">
        <v>143</v>
      </c>
      <c r="H6" s="2">
        <v>5</v>
      </c>
      <c r="I6" s="2">
        <v>2314</v>
      </c>
      <c r="J6" s="2">
        <v>137</v>
      </c>
      <c r="K6" s="2">
        <v>6</v>
      </c>
      <c r="L6" s="3"/>
      <c r="M6" s="3"/>
      <c r="N6" s="4">
        <f t="shared" si="0"/>
        <v>0.9419171405361495</v>
      </c>
      <c r="O6" s="2">
        <f t="shared" si="1"/>
        <v>0.97273489932885904</v>
      </c>
      <c r="P6" s="2"/>
    </row>
    <row r="7" spans="1:16" x14ac:dyDescent="0.3">
      <c r="A7" s="2">
        <v>2571</v>
      </c>
      <c r="B7" s="2" t="s">
        <v>39</v>
      </c>
      <c r="C7" s="2">
        <v>130</v>
      </c>
      <c r="D7" s="2">
        <v>2441</v>
      </c>
      <c r="E7" s="2">
        <v>0</v>
      </c>
      <c r="F7" s="2">
        <v>2312</v>
      </c>
      <c r="G7" s="2">
        <v>129</v>
      </c>
      <c r="H7" s="2">
        <v>0</v>
      </c>
      <c r="I7" s="2">
        <v>2312</v>
      </c>
      <c r="J7" s="2">
        <v>129</v>
      </c>
      <c r="K7" s="2">
        <v>0</v>
      </c>
      <c r="L7" s="3"/>
      <c r="M7" s="3"/>
      <c r="N7" s="4">
        <f t="shared" si="0"/>
        <v>0.94715280622695619</v>
      </c>
      <c r="O7" s="2">
        <f t="shared" si="1"/>
        <v>0.96979865771812079</v>
      </c>
      <c r="P7" s="2"/>
    </row>
    <row r="8" spans="1:16" x14ac:dyDescent="0.3">
      <c r="A8" s="2">
        <v>2571</v>
      </c>
      <c r="B8" s="2" t="s">
        <v>40</v>
      </c>
      <c r="C8" s="2">
        <v>82</v>
      </c>
      <c r="D8" s="2">
        <v>2489</v>
      </c>
      <c r="E8" s="2">
        <v>0</v>
      </c>
      <c r="F8" s="2">
        <v>2351</v>
      </c>
      <c r="G8" s="2">
        <v>138</v>
      </c>
      <c r="H8" s="2">
        <v>0</v>
      </c>
      <c r="I8" s="2">
        <v>2351</v>
      </c>
      <c r="J8" s="2">
        <v>138</v>
      </c>
      <c r="K8" s="2">
        <v>0</v>
      </c>
      <c r="L8" s="3"/>
      <c r="M8" s="3"/>
      <c r="N8" s="4">
        <f t="shared" si="0"/>
        <v>0.94455604660506232</v>
      </c>
      <c r="O8" s="2">
        <f t="shared" si="1"/>
        <v>0.98615771812080533</v>
      </c>
      <c r="P8" s="2"/>
    </row>
    <row r="9" spans="1:16" x14ac:dyDescent="0.3">
      <c r="A9" s="2">
        <v>2571</v>
      </c>
      <c r="B9" s="2" t="s">
        <v>41</v>
      </c>
      <c r="C9" s="2">
        <v>88</v>
      </c>
      <c r="D9" s="2">
        <v>2483</v>
      </c>
      <c r="E9" s="2">
        <v>0</v>
      </c>
      <c r="F9" s="2">
        <v>2311</v>
      </c>
      <c r="G9" s="2">
        <v>172</v>
      </c>
      <c r="H9" s="2">
        <v>3</v>
      </c>
      <c r="I9" s="2">
        <v>2308</v>
      </c>
      <c r="J9" s="2">
        <v>168</v>
      </c>
      <c r="K9" s="2">
        <v>4</v>
      </c>
      <c r="L9" s="3"/>
      <c r="M9" s="3"/>
      <c r="N9" s="4">
        <f t="shared" si="0"/>
        <v>0.93072895690696733</v>
      </c>
      <c r="O9" s="2">
        <f t="shared" si="1"/>
        <v>0.96937919463087252</v>
      </c>
      <c r="P9" s="2"/>
    </row>
    <row r="10" spans="1:16" x14ac:dyDescent="0.3">
      <c r="A10" s="2">
        <v>2571</v>
      </c>
      <c r="B10" s="2" t="s">
        <v>36</v>
      </c>
      <c r="C10" s="2">
        <v>115</v>
      </c>
      <c r="D10" s="2">
        <v>2456</v>
      </c>
      <c r="E10" s="2">
        <v>0</v>
      </c>
      <c r="F10" s="2">
        <v>2303</v>
      </c>
      <c r="G10" s="2">
        <v>153</v>
      </c>
      <c r="H10" s="2">
        <v>1</v>
      </c>
      <c r="I10" s="2">
        <v>2302</v>
      </c>
      <c r="J10" s="2">
        <v>153</v>
      </c>
      <c r="K10" s="2">
        <v>0</v>
      </c>
      <c r="L10" s="3"/>
      <c r="M10" s="3"/>
      <c r="N10" s="4">
        <f t="shared" si="0"/>
        <v>0.93770358306188928</v>
      </c>
      <c r="O10" s="2">
        <f t="shared" si="1"/>
        <v>0.96602348993288589</v>
      </c>
      <c r="P10" s="2"/>
    </row>
    <row r="11" spans="1:16" x14ac:dyDescent="0.3">
      <c r="A11" s="2">
        <v>2571</v>
      </c>
      <c r="B11" s="2" t="s">
        <v>42</v>
      </c>
      <c r="C11" s="2">
        <v>177</v>
      </c>
      <c r="D11" s="2">
        <v>2394</v>
      </c>
      <c r="E11" s="2">
        <v>0</v>
      </c>
      <c r="F11" s="2">
        <v>2248</v>
      </c>
      <c r="G11" s="2">
        <v>146</v>
      </c>
      <c r="H11" s="2">
        <v>0</v>
      </c>
      <c r="I11" s="2">
        <v>2248</v>
      </c>
      <c r="J11" s="2">
        <v>146</v>
      </c>
      <c r="K11" s="2">
        <v>0</v>
      </c>
      <c r="L11" s="3"/>
      <c r="M11" s="3"/>
      <c r="N11" s="4">
        <f t="shared" si="0"/>
        <v>0.93901420217209686</v>
      </c>
      <c r="O11" s="2">
        <f t="shared" si="1"/>
        <v>0.94295302013422821</v>
      </c>
      <c r="P11" s="2"/>
    </row>
    <row r="12" spans="1:16" x14ac:dyDescent="0.3">
      <c r="D12" s="6">
        <f>AVERAGE(D2:D11)</f>
        <v>2467.9</v>
      </c>
      <c r="F12" s="6">
        <f>AVERAGE(F2:F11)</f>
        <v>2318.6</v>
      </c>
      <c r="H12" s="6">
        <f>AVERAGE(H2:H11)</f>
        <v>1.3</v>
      </c>
      <c r="I12" s="6">
        <f>AVERAGE(I2:I11)</f>
        <v>2317.6</v>
      </c>
      <c r="N12" s="6">
        <f>AVERAGE(N2:N11)</f>
        <v>0.93951400524010287</v>
      </c>
      <c r="O12" s="6">
        <f>AVERAGE(O2:O11)</f>
        <v>0.97256711409395957</v>
      </c>
      <c r="P12" s="7" t="s">
        <v>13</v>
      </c>
    </row>
    <row r="13" spans="1:16" x14ac:dyDescent="0.3">
      <c r="G13" s="6"/>
      <c r="H13">
        <f>H12+J13</f>
        <v>149</v>
      </c>
      <c r="I13">
        <f>I12+K13</f>
        <v>2318.9</v>
      </c>
      <c r="J13" s="6">
        <f>AVERAGE(J2:J11)</f>
        <v>147.69999999999999</v>
      </c>
      <c r="K13" s="6">
        <f>AVERAGE(K2:K11)</f>
        <v>1.3</v>
      </c>
      <c r="N13" s="4">
        <f>STDEV(N2:N11)</f>
        <v>4.9220971621303572E-3</v>
      </c>
      <c r="O13" s="4">
        <f>STDEV(O2:O11)</f>
        <v>1.4819973792154838E-2</v>
      </c>
      <c r="P13" s="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D7D0-012F-49AC-A6AE-75C7FB20B858}">
  <dimension ref="A1:P13"/>
  <sheetViews>
    <sheetView tabSelected="1" workbookViewId="0">
      <selection activeCell="K18" sqref="K18"/>
    </sheetView>
  </sheetViews>
  <sheetFormatPr defaultRowHeight="14.4" x14ac:dyDescent="0.3"/>
  <cols>
    <col min="14" max="14" width="10" style="4" bestFit="1" customWidth="1"/>
    <col min="15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6" x14ac:dyDescent="0.3">
      <c r="A2" s="2">
        <v>2571</v>
      </c>
      <c r="B2" s="2" t="s">
        <v>43</v>
      </c>
      <c r="C2" s="2">
        <v>194</v>
      </c>
      <c r="D2" s="2">
        <v>2377</v>
      </c>
      <c r="E2" s="2">
        <v>0</v>
      </c>
      <c r="F2" s="2">
        <v>2255</v>
      </c>
      <c r="G2" s="2">
        <v>122</v>
      </c>
      <c r="H2" s="2">
        <v>0</v>
      </c>
      <c r="I2" s="2">
        <v>2255</v>
      </c>
      <c r="J2" s="2">
        <v>122</v>
      </c>
      <c r="K2" s="2">
        <v>0</v>
      </c>
      <c r="N2" s="4">
        <f>F2/D2</f>
        <v>0.94867480016827932</v>
      </c>
      <c r="O2" s="2">
        <f>F2/2384</f>
        <v>0.94588926174496646</v>
      </c>
    </row>
    <row r="3" spans="1:16" x14ac:dyDescent="0.3">
      <c r="A3" s="2">
        <v>2571</v>
      </c>
      <c r="B3" s="2" t="s">
        <v>44</v>
      </c>
      <c r="C3" s="2">
        <v>276</v>
      </c>
      <c r="D3" s="2">
        <v>2295</v>
      </c>
      <c r="E3" s="2">
        <v>0</v>
      </c>
      <c r="F3" s="2">
        <v>2184</v>
      </c>
      <c r="G3" s="2">
        <v>111</v>
      </c>
      <c r="H3" s="2">
        <v>0</v>
      </c>
      <c r="I3" s="2">
        <v>2184</v>
      </c>
      <c r="J3" s="2">
        <v>111</v>
      </c>
      <c r="K3" s="2">
        <v>0</v>
      </c>
      <c r="N3" s="4">
        <f t="shared" ref="N3:N11" si="0">F3/D3</f>
        <v>0.95163398692810452</v>
      </c>
      <c r="O3" s="2">
        <f t="shared" ref="O3:O11" si="1">F3/2384</f>
        <v>0.91610738255033553</v>
      </c>
    </row>
    <row r="4" spans="1:16" x14ac:dyDescent="0.3">
      <c r="A4" s="2">
        <v>2571</v>
      </c>
      <c r="B4" s="2" t="s">
        <v>45</v>
      </c>
      <c r="C4" s="2">
        <v>306</v>
      </c>
      <c r="D4" s="2">
        <v>2265</v>
      </c>
      <c r="E4" s="2">
        <v>0</v>
      </c>
      <c r="F4" s="2">
        <v>2150</v>
      </c>
      <c r="G4" s="2">
        <v>115</v>
      </c>
      <c r="H4" s="2">
        <v>0</v>
      </c>
      <c r="I4" s="2">
        <v>2150</v>
      </c>
      <c r="J4" s="2">
        <v>115</v>
      </c>
      <c r="K4" s="2">
        <v>0</v>
      </c>
      <c r="N4" s="4">
        <f t="shared" si="0"/>
        <v>0.94922737306843263</v>
      </c>
      <c r="O4" s="2">
        <f t="shared" si="1"/>
        <v>0.90184563758389258</v>
      </c>
    </row>
    <row r="5" spans="1:16" x14ac:dyDescent="0.3">
      <c r="A5" s="2">
        <v>2571</v>
      </c>
      <c r="B5" s="2" t="s">
        <v>46</v>
      </c>
      <c r="C5" s="2">
        <v>286</v>
      </c>
      <c r="D5" s="2">
        <v>2285</v>
      </c>
      <c r="E5" s="2">
        <v>0</v>
      </c>
      <c r="F5" s="2">
        <v>2169</v>
      </c>
      <c r="G5" s="2">
        <v>116</v>
      </c>
      <c r="H5" s="2">
        <v>0</v>
      </c>
      <c r="I5" s="2">
        <v>2169</v>
      </c>
      <c r="J5" s="2">
        <v>116</v>
      </c>
      <c r="K5" s="2">
        <v>0</v>
      </c>
      <c r="N5" s="4">
        <f t="shared" si="0"/>
        <v>0.94923413566739601</v>
      </c>
      <c r="O5" s="2">
        <f t="shared" si="1"/>
        <v>0.90981543624161076</v>
      </c>
    </row>
    <row r="6" spans="1:16" x14ac:dyDescent="0.3">
      <c r="A6" s="2">
        <v>2571</v>
      </c>
      <c r="B6" s="2" t="s">
        <v>47</v>
      </c>
      <c r="C6" s="2">
        <v>284</v>
      </c>
      <c r="D6" s="2">
        <v>2287</v>
      </c>
      <c r="E6" s="2">
        <v>0</v>
      </c>
      <c r="F6" s="2">
        <v>2181</v>
      </c>
      <c r="G6" s="2">
        <v>106</v>
      </c>
      <c r="H6" s="2">
        <v>3</v>
      </c>
      <c r="I6" s="2">
        <v>2178</v>
      </c>
      <c r="J6" s="2">
        <v>105</v>
      </c>
      <c r="K6" s="2">
        <v>1</v>
      </c>
      <c r="N6" s="4">
        <f t="shared" si="0"/>
        <v>0.95365107127240922</v>
      </c>
      <c r="O6" s="2">
        <f t="shared" si="1"/>
        <v>0.9148489932885906</v>
      </c>
    </row>
    <row r="7" spans="1:16" x14ac:dyDescent="0.3">
      <c r="A7" s="2">
        <v>2571</v>
      </c>
      <c r="B7" s="2" t="s">
        <v>48</v>
      </c>
      <c r="C7" s="2">
        <v>275</v>
      </c>
      <c r="D7" s="2">
        <v>2296</v>
      </c>
      <c r="E7" s="2">
        <v>0</v>
      </c>
      <c r="F7" s="2">
        <v>2193</v>
      </c>
      <c r="G7" s="2">
        <v>103</v>
      </c>
      <c r="H7" s="2">
        <v>0</v>
      </c>
      <c r="I7" s="2">
        <v>2193</v>
      </c>
      <c r="J7" s="2">
        <v>103</v>
      </c>
      <c r="K7" s="2">
        <v>0</v>
      </c>
      <c r="N7" s="4">
        <f t="shared" si="0"/>
        <v>0.95513937282229966</v>
      </c>
      <c r="O7" s="2">
        <f t="shared" si="1"/>
        <v>0.91988255033557043</v>
      </c>
    </row>
    <row r="8" spans="1:16" x14ac:dyDescent="0.3">
      <c r="A8" s="2">
        <v>2571</v>
      </c>
      <c r="B8" s="2" t="s">
        <v>49</v>
      </c>
      <c r="C8" s="2">
        <v>256</v>
      </c>
      <c r="D8" s="2">
        <v>2315</v>
      </c>
      <c r="E8" s="2">
        <v>0</v>
      </c>
      <c r="F8" s="2">
        <v>2197</v>
      </c>
      <c r="G8" s="2">
        <v>118</v>
      </c>
      <c r="H8" s="2">
        <v>0</v>
      </c>
      <c r="I8" s="2">
        <v>2197</v>
      </c>
      <c r="J8" s="2">
        <v>118</v>
      </c>
      <c r="K8" s="2">
        <v>0</v>
      </c>
      <c r="N8" s="4">
        <f t="shared" si="0"/>
        <v>0.94902807775377973</v>
      </c>
      <c r="O8" s="2">
        <f t="shared" si="1"/>
        <v>0.92156040268456374</v>
      </c>
    </row>
    <row r="9" spans="1:16" x14ac:dyDescent="0.3">
      <c r="A9" s="2">
        <v>2571</v>
      </c>
      <c r="B9" s="2" t="s">
        <v>50</v>
      </c>
      <c r="C9" s="2">
        <v>252</v>
      </c>
      <c r="D9" s="2">
        <v>2319</v>
      </c>
      <c r="E9" s="2">
        <v>0</v>
      </c>
      <c r="F9" s="2">
        <v>2190</v>
      </c>
      <c r="G9" s="2">
        <v>129</v>
      </c>
      <c r="H9" s="2">
        <v>0</v>
      </c>
      <c r="I9" s="2">
        <v>2190</v>
      </c>
      <c r="J9" s="2">
        <v>129</v>
      </c>
      <c r="K9" s="2">
        <v>0</v>
      </c>
      <c r="N9" s="4">
        <f t="shared" si="0"/>
        <v>0.94437257438551103</v>
      </c>
      <c r="O9" s="2">
        <f t="shared" si="1"/>
        <v>0.9186241610738255</v>
      </c>
    </row>
    <row r="10" spans="1:16" x14ac:dyDescent="0.3">
      <c r="A10" s="2">
        <v>2571</v>
      </c>
      <c r="B10" s="2" t="s">
        <v>51</v>
      </c>
      <c r="C10" s="2">
        <v>290</v>
      </c>
      <c r="D10" s="2">
        <v>2281</v>
      </c>
      <c r="E10" s="2">
        <v>0</v>
      </c>
      <c r="F10" s="2">
        <v>2161</v>
      </c>
      <c r="G10" s="2">
        <v>120</v>
      </c>
      <c r="H10" s="2">
        <v>0</v>
      </c>
      <c r="I10" s="2">
        <v>2161</v>
      </c>
      <c r="J10" s="2">
        <v>120</v>
      </c>
      <c r="K10" s="2">
        <v>0</v>
      </c>
      <c r="N10" s="4">
        <f t="shared" si="0"/>
        <v>0.94739149495835162</v>
      </c>
      <c r="O10" s="2">
        <f t="shared" si="1"/>
        <v>0.90645973154362414</v>
      </c>
    </row>
    <row r="11" spans="1:16" x14ac:dyDescent="0.3">
      <c r="A11" s="2">
        <v>2571</v>
      </c>
      <c r="B11" s="2" t="s">
        <v>52</v>
      </c>
      <c r="C11" s="2">
        <v>339</v>
      </c>
      <c r="D11" s="2">
        <v>2232</v>
      </c>
      <c r="E11" s="2">
        <v>0</v>
      </c>
      <c r="F11" s="2">
        <v>2121</v>
      </c>
      <c r="G11" s="2">
        <v>111</v>
      </c>
      <c r="H11" s="2">
        <v>0</v>
      </c>
      <c r="I11" s="2">
        <v>2121</v>
      </c>
      <c r="J11" s="2">
        <v>111</v>
      </c>
      <c r="K11" s="2">
        <v>0</v>
      </c>
      <c r="N11" s="4">
        <f t="shared" si="0"/>
        <v>0.95026881720430112</v>
      </c>
      <c r="O11" s="2">
        <f t="shared" si="1"/>
        <v>0.88968120805369133</v>
      </c>
    </row>
    <row r="12" spans="1:16" x14ac:dyDescent="0.3">
      <c r="D12" s="6">
        <f>AVERAGE(D2:D11)</f>
        <v>2295.1999999999998</v>
      </c>
      <c r="F12" s="6">
        <f>AVERAGE(F2:F11)</f>
        <v>2180.1</v>
      </c>
      <c r="H12" s="6">
        <f>AVERAGE(H2:H11)</f>
        <v>0.3</v>
      </c>
      <c r="I12" s="6">
        <f>AVERAGE(I2:I11)</f>
        <v>2179.8000000000002</v>
      </c>
      <c r="N12" s="6">
        <f>AVERAGE(N2:N11)</f>
        <v>0.94986217042288668</v>
      </c>
      <c r="O12" s="6">
        <f>AVERAGE(O2:O11)</f>
        <v>0.91447147651006711</v>
      </c>
      <c r="P12" s="7" t="s">
        <v>13</v>
      </c>
    </row>
    <row r="13" spans="1:16" x14ac:dyDescent="0.3">
      <c r="G13" s="6"/>
      <c r="H13">
        <f>H12+J13</f>
        <v>115.3</v>
      </c>
      <c r="I13">
        <f>I12+K13</f>
        <v>2179.9</v>
      </c>
      <c r="J13" s="6">
        <f>AVERAGE(J2:J11)</f>
        <v>115</v>
      </c>
      <c r="K13" s="6">
        <f>AVERAGE(K2:K11)</f>
        <v>0.1</v>
      </c>
      <c r="N13" s="4">
        <f>STDEV(N2:N11)</f>
        <v>3.0668874211670877E-3</v>
      </c>
      <c r="O13" s="4">
        <f>STDEV(O2:O11)</f>
        <v>1.4706420770886269E-2</v>
      </c>
      <c r="P13" s="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2025-09-14T21:15:38Z</dcterms:modified>
</cp:coreProperties>
</file>