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27" windowHeight="131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<sst xmlns="http://schemas.openxmlformats.org/spreadsheetml/2006/main" count="26" uniqueCount="10">
  <si>
    <t>实测效率</t>
  </si>
  <si>
    <t>理论效率</t>
  </si>
  <si>
    <t>选择排序</t>
  </si>
  <si>
    <t>冒泡排序</t>
  </si>
  <si>
    <t>合并排序</t>
  </si>
  <si>
    <t>快速排序</t>
  </si>
  <si>
    <t>插入排序</t>
  </si>
  <si>
    <t>b实测</t>
  </si>
  <si>
    <t>b理论</t>
  </si>
  <si>
    <t>a实测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</si>
</sst>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快速排序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实测效率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Sheet1!$B$22:$F$22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Sheet1!$B$23:$F$23</c:f>
              <c:numCache>
                <c:formatCode>General</c:formatCode>
                <c:ptCount val="5"/>
                <c:pt idx="0">
                  <c:v>6576.8</c:v>
                </c:pt>
                <c:pt idx="1">
                  <c:v>26909</c:v>
                </c:pt>
                <c:pt idx="2">
                  <c:v>60533.45</c:v>
                </c:pt>
                <c:pt idx="3">
                  <c:v>107614.55</c:v>
                </c:pt>
                <c:pt idx="4">
                  <c:v>168494.55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理论效率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Sheet1!$B$22:$F$22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Sheet1!$B$24:$F$24</c:f>
              <c:numCache>
                <c:formatCode>General</c:formatCode>
                <c:ptCount val="5"/>
                <c:pt idx="0">
                  <c:v>6576.8</c:v>
                </c:pt>
                <c:pt idx="1">
                  <c:v>26307.2</c:v>
                </c:pt>
                <c:pt idx="2">
                  <c:v>59191.2</c:v>
                </c:pt>
                <c:pt idx="3">
                  <c:v>105228.8</c:v>
                </c:pt>
                <c:pt idx="4">
                  <c:v>164420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58838"/>
        <c:axId val="164451888"/>
      </c:scatterChart>
      <c:valAx>
        <c:axId val="5504588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n/10^5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451888"/>
        <c:crosses val="autoZero"/>
        <c:crossBetween val="midCat"/>
      </c:valAx>
      <c:valAx>
        <c:axId val="1644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（</a:t>
                </a:r>
                <a:r>
                  <a:rPr lang="en-US" altLang="zh-CN"/>
                  <a:t>ms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45883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66666666667"/>
          <c:y val="0.0509259259259259"/>
          <c:w val="0.863111111111111"/>
          <c:h val="0.7322685185185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合并排序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Sheet1!$B$70:$F$70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Sheet1!$B$71:$F$71</c:f>
              <c:numCache>
                <c:formatCode>General</c:formatCode>
                <c:ptCount val="5"/>
                <c:pt idx="0">
                  <c:v>0.000145</c:v>
                </c:pt>
                <c:pt idx="1">
                  <c:v>0.0002965</c:v>
                </c:pt>
                <c:pt idx="2">
                  <c:v>0.0004725</c:v>
                </c:pt>
                <c:pt idx="3">
                  <c:v>0.0006305</c:v>
                </c:pt>
                <c:pt idx="4">
                  <c:v>0.000773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快速排序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Sheet1!$B$70:$F$70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Sheet1!$B$72:$F$72</c:f>
              <c:numCache>
                <c:formatCode>General</c:formatCode>
                <c:ptCount val="5"/>
                <c:pt idx="0">
                  <c:v>9.35e-5</c:v>
                </c:pt>
                <c:pt idx="1">
                  <c:v>0.0001915</c:v>
                </c:pt>
                <c:pt idx="2">
                  <c:v>0.0003045</c:v>
                </c:pt>
                <c:pt idx="3">
                  <c:v>0.0004155</c:v>
                </c:pt>
                <c:pt idx="4">
                  <c:v>0.0005385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87355"/>
        <c:axId val="153928972"/>
      </c:scatterChart>
      <c:valAx>
        <c:axId val="4327873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928972"/>
        <c:crosses val="autoZero"/>
        <c:crossBetween val="midCat"/>
      </c:valAx>
      <c:valAx>
        <c:axId val="153928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7873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Sheet1!$U$99</c:f>
              <c:strCache>
                <c:ptCount val="1"/>
                <c:pt idx="0">
                  <c:v>b实测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Sheet1!$V$98:$Z$98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Sheet1!$V$99:$Z$99</c:f>
              <c:numCache>
                <c:formatCode>0.00_ </c:formatCode>
                <c:ptCount val="5"/>
                <c:pt idx="0">
                  <c:v>103.15</c:v>
                </c:pt>
                <c:pt idx="1">
                  <c:v>120.25</c:v>
                </c:pt>
                <c:pt idx="2">
                  <c:v>137.5</c:v>
                </c:pt>
                <c:pt idx="3">
                  <c:v>154.9</c:v>
                </c:pt>
                <c:pt idx="4">
                  <c:v>171.35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Sheet1!$U$100</c:f>
              <c:strCache>
                <c:ptCount val="1"/>
                <c:pt idx="0">
                  <c:v>b理论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Sheet1!$V$98:$Z$98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Sheet1!$V$100:$Z$100</c:f>
              <c:numCache>
                <c:formatCode>0.00_ </c:formatCode>
                <c:ptCount val="5"/>
                <c:pt idx="0">
                  <c:v>103.15</c:v>
                </c:pt>
                <c:pt idx="1">
                  <c:v>120.341666666667</c:v>
                </c:pt>
                <c:pt idx="2">
                  <c:v>137.533333333333</c:v>
                </c:pt>
                <c:pt idx="3">
                  <c:v>154.725</c:v>
                </c:pt>
                <c:pt idx="4">
                  <c:v>171.916666666667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54787"/>
        <c:axId val="112721678"/>
      </c:scatterChart>
      <c:valAx>
        <c:axId val="609454787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n/10^7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721678"/>
        <c:crosses val="autoZero"/>
        <c:crossBetween val="midCat"/>
      </c:valAx>
      <c:valAx>
        <c:axId val="11272167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4547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冒泡排序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实测效率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Sheet1!$H$22:$L$22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Sheet1!$H$23:$L$23</c:f>
              <c:numCache>
                <c:formatCode>General</c:formatCode>
                <c:ptCount val="5"/>
                <c:pt idx="0">
                  <c:v>30039.35</c:v>
                </c:pt>
                <c:pt idx="1">
                  <c:v>120859.1</c:v>
                </c:pt>
                <c:pt idx="2">
                  <c:v>272404.1</c:v>
                </c:pt>
                <c:pt idx="3">
                  <c:v>480932.25</c:v>
                </c:pt>
                <c:pt idx="4">
                  <c:v>761401.2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Sheet1!$G$24</c:f>
              <c:strCache>
                <c:ptCount val="1"/>
                <c:pt idx="0">
                  <c:v>理论效率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Sheet1!$H$22:$L$22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Sheet1!$H$24:$L$24</c:f>
              <c:numCache>
                <c:formatCode>General</c:formatCode>
                <c:ptCount val="5"/>
                <c:pt idx="0">
                  <c:v>30039.35</c:v>
                </c:pt>
                <c:pt idx="1">
                  <c:v>120157.4</c:v>
                </c:pt>
                <c:pt idx="2">
                  <c:v>270354.15</c:v>
                </c:pt>
                <c:pt idx="3">
                  <c:v>480629.6</c:v>
                </c:pt>
                <c:pt idx="4">
                  <c:v>750983.75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22717"/>
        <c:axId val="178143219"/>
      </c:scatterChart>
      <c:valAx>
        <c:axId val="5570227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n/10^5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12071759259259"/>
              <c:y val="0.877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143219"/>
        <c:crosses val="autoZero"/>
        <c:crossBetween val="midCat"/>
      </c:valAx>
      <c:valAx>
        <c:axId val="178143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0227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合并排序（十万）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Sheet1!$M$23</c:f>
              <c:strCache>
                <c:ptCount val="1"/>
                <c:pt idx="0">
                  <c:v>实测效率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Sheet1!$N$22:$R$22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Sheet1!$N$23:$R$23</c:f>
              <c:numCache>
                <c:formatCode>General</c:formatCode>
                <c:ptCount val="5"/>
                <c:pt idx="0">
                  <c:v>14.5</c:v>
                </c:pt>
                <c:pt idx="1">
                  <c:v>29.65</c:v>
                </c:pt>
                <c:pt idx="2">
                  <c:v>47.25</c:v>
                </c:pt>
                <c:pt idx="3">
                  <c:v>63.05</c:v>
                </c:pt>
                <c:pt idx="4">
                  <c:v>77.3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理论效率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Sheet1!$N$22:$R$22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Sheet1!$N$24:$R$24</c:f>
              <c:numCache>
                <c:formatCode>General</c:formatCode>
                <c:ptCount val="5"/>
                <c:pt idx="0">
                  <c:v>14.5</c:v>
                </c:pt>
                <c:pt idx="1">
                  <c:v>30.7459739748511</c:v>
                </c:pt>
                <c:pt idx="2">
                  <c:v>47.6509549160611</c:v>
                </c:pt>
                <c:pt idx="3">
                  <c:v>64.9838958994044</c:v>
                </c:pt>
                <c:pt idx="4">
                  <c:v>82.6350650628723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13395"/>
        <c:axId val="453057853"/>
      </c:scatterChart>
      <c:valAx>
        <c:axId val="767613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n/10^5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057853"/>
        <c:crosses val="autoZero"/>
        <c:crossBetween val="midCat"/>
      </c:valAx>
      <c:valAx>
        <c:axId val="453057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6133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Sheet1!$P$52</c:f>
              <c:strCache>
                <c:ptCount val="1"/>
                <c:pt idx="0">
                  <c:v>合并排序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Sheet1!$Q$51:$U$51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Sheet1!$Q$52:$U$52</c:f>
              <c:numCache>
                <c:formatCode>General</c:formatCode>
                <c:ptCount val="5"/>
                <c:pt idx="0">
                  <c:v>158.3</c:v>
                </c:pt>
                <c:pt idx="1">
                  <c:v>330.45</c:v>
                </c:pt>
                <c:pt idx="2">
                  <c:v>503.85</c:v>
                </c:pt>
                <c:pt idx="3">
                  <c:v>677</c:v>
                </c:pt>
                <c:pt idx="4">
                  <c:v>860.7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Sheet1!$P$53</c:f>
              <c:strCache>
                <c:ptCount val="1"/>
                <c:pt idx="0">
                  <c:v>快速排序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Sheet1!$Q$51:$U$51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Sheet1!$Q$53:$U$53</c:f>
              <c:numCache>
                <c:formatCode>General</c:formatCode>
                <c:ptCount val="5"/>
                <c:pt idx="0">
                  <c:v>110.1</c:v>
                </c:pt>
                <c:pt idx="1">
                  <c:v>231.247800840868</c:v>
                </c:pt>
                <c:pt idx="2">
                  <c:v>356.565525072317</c:v>
                </c:pt>
                <c:pt idx="3">
                  <c:v>484.591203363472</c:v>
                </c:pt>
                <c:pt idx="4">
                  <c:v>614.63049789783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31309"/>
        <c:axId val="635704459"/>
      </c:scatterChart>
      <c:valAx>
        <c:axId val="2058313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n/10^6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704459"/>
        <c:crosses val="autoZero"/>
        <c:crossBetween val="midCat"/>
      </c:valAx>
      <c:valAx>
        <c:axId val="635704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平均运行时间</a:t>
                </a:r>
                <a:r>
                  <a:rPr lang="en-US" altLang="zh-CN"/>
                  <a:t>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8313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选择排序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Sheet1!$B$50:$F$50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Sheet1!$B$51:$F$51</c:f>
              <c:numCache>
                <c:formatCode>General</c:formatCode>
                <c:ptCount val="5"/>
                <c:pt idx="0">
                  <c:v>0.065768</c:v>
                </c:pt>
                <c:pt idx="1">
                  <c:v>0.26909</c:v>
                </c:pt>
                <c:pt idx="2">
                  <c:v>0.6053345</c:v>
                </c:pt>
                <c:pt idx="3">
                  <c:v>1.0761455</c:v>
                </c:pt>
                <c:pt idx="4">
                  <c:v>1.6849455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冒泡排序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Sheet1!$B$50:$F$50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Sheet1!$B$52:$F$52</c:f>
              <c:numCache>
                <c:formatCode>General</c:formatCode>
                <c:ptCount val="5"/>
                <c:pt idx="0">
                  <c:v>0.3003935</c:v>
                </c:pt>
                <c:pt idx="1">
                  <c:v>1.208591</c:v>
                </c:pt>
                <c:pt idx="2">
                  <c:v>2.724041</c:v>
                </c:pt>
                <c:pt idx="3">
                  <c:v>4.8093225</c:v>
                </c:pt>
                <c:pt idx="4">
                  <c:v>7.614012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合并排序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Sheet1!$B$50:$F$50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Sheet1!$B$53:$F$53</c:f>
              <c:numCache>
                <c:formatCode>General</c:formatCode>
                <c:ptCount val="5"/>
                <c:pt idx="0">
                  <c:v>0.000145</c:v>
                </c:pt>
                <c:pt idx="1">
                  <c:v>0.0002965</c:v>
                </c:pt>
                <c:pt idx="2">
                  <c:v>0.0004725</c:v>
                </c:pt>
                <c:pt idx="3">
                  <c:v>0.0006305</c:v>
                </c:pt>
                <c:pt idx="4">
                  <c:v>0.000773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快速排序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Sheet1!$B$50:$F$50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Sheet1!$B$54:$F$54</c:f>
              <c:numCache>
                <c:formatCode>General</c:formatCode>
                <c:ptCount val="5"/>
                <c:pt idx="0">
                  <c:v>9.35e-5</c:v>
                </c:pt>
                <c:pt idx="1">
                  <c:v>0.0001915</c:v>
                </c:pt>
                <c:pt idx="2">
                  <c:v>0.0003045</c:v>
                </c:pt>
                <c:pt idx="3">
                  <c:v>0.0004155</c:v>
                </c:pt>
                <c:pt idx="4">
                  <c:v>0.0005385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插入排序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Sheet1!$B$50:$F$50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Sheet1!$B$55:$F$55</c:f>
              <c:numCache>
                <c:formatCode>General</c:formatCode>
                <c:ptCount val="5"/>
                <c:pt idx="0">
                  <c:v>0.0499255</c:v>
                </c:pt>
                <c:pt idx="1">
                  <c:v>0.1990995</c:v>
                </c:pt>
                <c:pt idx="2">
                  <c:v>0.4474465</c:v>
                </c:pt>
                <c:pt idx="3">
                  <c:v>0.7975205</c:v>
                </c:pt>
                <c:pt idx="4">
                  <c:v>1.244998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12004"/>
        <c:axId val="514657046"/>
      </c:scatterChart>
      <c:valAx>
        <c:axId val="8915120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n/10^5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657046"/>
        <c:crosses val="autoZero"/>
        <c:crossBetween val="midCat"/>
      </c:valAx>
      <c:valAx>
        <c:axId val="514657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平均运行时间</a:t>
                </a:r>
                <a:r>
                  <a:rPr lang="en-US" altLang="zh-CN"/>
                  <a:t>/10^5  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5120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快速排序（十万）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Sheet1!$S$23</c:f>
              <c:strCache>
                <c:ptCount val="1"/>
                <c:pt idx="0">
                  <c:v>实测效率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Sheet1!$T$22:$X$22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Sheet1!$T$23:$X$23</c:f>
              <c:numCache>
                <c:formatCode>General</c:formatCode>
                <c:ptCount val="5"/>
                <c:pt idx="0">
                  <c:v>9.35</c:v>
                </c:pt>
                <c:pt idx="1">
                  <c:v>19.15</c:v>
                </c:pt>
                <c:pt idx="2">
                  <c:v>30.45</c:v>
                </c:pt>
                <c:pt idx="3">
                  <c:v>41.55</c:v>
                </c:pt>
                <c:pt idx="4">
                  <c:v>53.85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Sheet1!$S$24</c:f>
              <c:strCache>
                <c:ptCount val="1"/>
                <c:pt idx="0">
                  <c:v>理论效率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Sheet1!$T$22:$X$22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Sheet1!$T$24:$X$24</c:f>
              <c:numCache>
                <c:formatCode>General</c:formatCode>
                <c:ptCount val="5"/>
                <c:pt idx="0">
                  <c:v>9.35</c:v>
                </c:pt>
                <c:pt idx="1">
                  <c:v>19.8258521837833</c:v>
                </c:pt>
                <c:pt idx="2">
                  <c:v>30.7266502389773</c:v>
                </c:pt>
                <c:pt idx="3">
                  <c:v>41.9034087351332</c:v>
                </c:pt>
                <c:pt idx="4">
                  <c:v>53.2853695405418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04372"/>
        <c:axId val="722210125"/>
      </c:scatterChart>
      <c:valAx>
        <c:axId val="9242043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210125"/>
        <c:crosses val="autoZero"/>
        <c:crossBetween val="midCat"/>
      </c:valAx>
      <c:valAx>
        <c:axId val="722210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2043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合并排序（百万）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Sheet1!$Y$23</c:f>
              <c:strCache>
                <c:ptCount val="1"/>
                <c:pt idx="0">
                  <c:v>实测效率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Sheet1!$Z$22:$AD$22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Sheet1!$Z$23:$AD$23</c:f>
              <c:numCache>
                <c:formatCode>General</c:formatCode>
                <c:ptCount val="5"/>
                <c:pt idx="0">
                  <c:v>158.3</c:v>
                </c:pt>
                <c:pt idx="1">
                  <c:v>330.45</c:v>
                </c:pt>
                <c:pt idx="2">
                  <c:v>503.85</c:v>
                </c:pt>
                <c:pt idx="3">
                  <c:v>677</c:v>
                </c:pt>
                <c:pt idx="4">
                  <c:v>860.7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Sheet1!$Y$24</c:f>
              <c:strCache>
                <c:ptCount val="1"/>
                <c:pt idx="0">
                  <c:v>理论效率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Sheet1!$Z$22:$AD$22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Sheet1!$Z$24:$AD$24</c:f>
              <c:numCache>
                <c:formatCode>General</c:formatCode>
                <c:ptCount val="5"/>
                <c:pt idx="0">
                  <c:v>158.3</c:v>
                </c:pt>
                <c:pt idx="1">
                  <c:v>332.484349437869</c:v>
                </c:pt>
                <c:pt idx="2">
                  <c:v>512.664147311061</c:v>
                </c:pt>
                <c:pt idx="3">
                  <c:v>696.737397751478</c:v>
                </c:pt>
                <c:pt idx="4">
                  <c:v>883.705793071993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68624"/>
        <c:axId val="763744383"/>
      </c:scatterChart>
      <c:valAx>
        <c:axId val="3145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n/10^6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744383"/>
        <c:crosses val="autoZero"/>
        <c:crossBetween val="midCat"/>
      </c:valAx>
      <c:valAx>
        <c:axId val="7637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5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快速排序（百万）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Sheet1!$AE$23</c:f>
              <c:strCache>
                <c:ptCount val="1"/>
                <c:pt idx="0">
                  <c:v>实测效率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Sheet1!$AF$22:$AJ$22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Sheet1!$AF$23:$AJ$23</c:f>
              <c:numCache>
                <c:formatCode>General</c:formatCode>
                <c:ptCount val="5"/>
                <c:pt idx="0">
                  <c:v>110.1</c:v>
                </c:pt>
                <c:pt idx="1">
                  <c:v>227.95</c:v>
                </c:pt>
                <c:pt idx="2">
                  <c:v>349.7</c:v>
                </c:pt>
                <c:pt idx="3">
                  <c:v>471.65</c:v>
                </c:pt>
                <c:pt idx="4">
                  <c:v>595.6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Sheet1!$AE$24</c:f>
              <c:strCache>
                <c:ptCount val="1"/>
                <c:pt idx="0">
                  <c:v>理论效率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Sheet1!$AF$22:$AJ$22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Sheet1!$AF$24:$AJ$24</c:f>
              <c:numCache>
                <c:formatCode>General</c:formatCode>
                <c:ptCount val="5"/>
                <c:pt idx="0">
                  <c:v>110.1</c:v>
                </c:pt>
                <c:pt idx="1">
                  <c:v>231.247800840868</c:v>
                </c:pt>
                <c:pt idx="2">
                  <c:v>356.565525072317</c:v>
                </c:pt>
                <c:pt idx="3">
                  <c:v>484.591203363472</c:v>
                </c:pt>
                <c:pt idx="4">
                  <c:v>614.63049789783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16296"/>
        <c:axId val="994934419"/>
      </c:scatterChart>
      <c:valAx>
        <c:axId val="7115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934419"/>
        <c:crosses val="autoZero"/>
        <c:crossBetween val="midCat"/>
      </c:valAx>
      <c:valAx>
        <c:axId val="994934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51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插入排序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Sheet1!$AK$23</c:f>
              <c:strCache>
                <c:ptCount val="1"/>
                <c:pt idx="0">
                  <c:v>实测效率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Sheet1!$AL$22:$AP$22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Sheet1!$AL$23:$AP$23</c:f>
              <c:numCache>
                <c:formatCode>General</c:formatCode>
                <c:ptCount val="5"/>
                <c:pt idx="0">
                  <c:v>4992.55</c:v>
                </c:pt>
                <c:pt idx="1">
                  <c:v>19909.95</c:v>
                </c:pt>
                <c:pt idx="2">
                  <c:v>44744.65</c:v>
                </c:pt>
                <c:pt idx="3">
                  <c:v>79752.05</c:v>
                </c:pt>
                <c:pt idx="4">
                  <c:v>124499.8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Sheet1!$AK$24</c:f>
              <c:strCache>
                <c:ptCount val="1"/>
                <c:pt idx="0">
                  <c:v>理论效率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Sheet1!$AL$22:$AP$22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Sheet1!$AL$24:$AP$24</c:f>
              <c:numCache>
                <c:formatCode>General</c:formatCode>
                <c:ptCount val="5"/>
                <c:pt idx="0">
                  <c:v>4992.55</c:v>
                </c:pt>
                <c:pt idx="1">
                  <c:v>19970.2</c:v>
                </c:pt>
                <c:pt idx="2">
                  <c:v>44932.95</c:v>
                </c:pt>
                <c:pt idx="3">
                  <c:v>79880.8</c:v>
                </c:pt>
                <c:pt idx="4">
                  <c:v>124813.75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79611"/>
        <c:axId val="336759907"/>
      </c:scatterChart>
      <c:valAx>
        <c:axId val="7017796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759907"/>
        <c:crosses val="autoZero"/>
        <c:crossBetween val="midCat"/>
      </c:valAx>
      <c:valAx>
        <c:axId val="336759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7796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260350</xdr:colOff>
      <xdr:row>75</xdr:row>
      <xdr:rowOff>55880</xdr:rowOff>
    </xdr:from>
    <xdr:to>
      <xdr:col>12</xdr:col>
      <xdr:colOff>250825</xdr:colOff>
      <xdr:row>102</xdr:row>
      <xdr:rowOff>25400</xdr:rowOff>
    </xdr:to>
    <xdr:graphicFrame>
      <xdr:nvGraphicFramePr>
        <xdr:cNvPr id="2" name="图表 1"/>
        <xdr:cNvGraphicFramePr/>
      </xdr:nvGraphicFramePr>
      <xdr:xfrm>
        <a:off x="1601470" y="13771880"/>
        <a:ext cx="7579995" cy="49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</xdr:colOff>
      <xdr:row>24</xdr:row>
      <xdr:rowOff>144780</xdr:rowOff>
    </xdr:from>
    <xdr:to>
      <xdr:col>10</xdr:col>
      <xdr:colOff>203200</xdr:colOff>
      <xdr:row>39</xdr:row>
      <xdr:rowOff>144780</xdr:rowOff>
    </xdr:to>
    <xdr:graphicFrame>
      <xdr:nvGraphicFramePr>
        <xdr:cNvPr id="3" name="图表 2"/>
        <xdr:cNvGraphicFramePr/>
      </xdr:nvGraphicFramePr>
      <xdr:xfrm>
        <a:off x="2108200" y="4533900"/>
        <a:ext cx="548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25</xdr:row>
      <xdr:rowOff>154940</xdr:rowOff>
    </xdr:from>
    <xdr:to>
      <xdr:col>20</xdr:col>
      <xdr:colOff>45085</xdr:colOff>
      <xdr:row>41</xdr:row>
      <xdr:rowOff>55245</xdr:rowOff>
    </xdr:to>
    <xdr:graphicFrame>
      <xdr:nvGraphicFramePr>
        <xdr:cNvPr id="8" name="图表 7"/>
        <xdr:cNvGraphicFramePr/>
      </xdr:nvGraphicFramePr>
      <xdr:xfrm>
        <a:off x="10496550" y="4726940"/>
        <a:ext cx="5001895" cy="2826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527685</xdr:colOff>
      <xdr:row>53</xdr:row>
      <xdr:rowOff>156210</xdr:rowOff>
    </xdr:from>
    <xdr:to>
      <xdr:col>21</xdr:col>
      <xdr:colOff>40005</xdr:colOff>
      <xdr:row>68</xdr:row>
      <xdr:rowOff>156210</xdr:rowOff>
    </xdr:to>
    <xdr:graphicFrame>
      <xdr:nvGraphicFramePr>
        <xdr:cNvPr id="9" name="图表 8"/>
        <xdr:cNvGraphicFramePr/>
      </xdr:nvGraphicFramePr>
      <xdr:xfrm>
        <a:off x="10342245" y="9848850"/>
        <a:ext cx="5760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378460</xdr:colOff>
      <xdr:row>44</xdr:row>
      <xdr:rowOff>38100</xdr:rowOff>
    </xdr:from>
    <xdr:to>
      <xdr:col>13</xdr:col>
      <xdr:colOff>347980</xdr:colOff>
      <xdr:row>59</xdr:row>
      <xdr:rowOff>38100</xdr:rowOff>
    </xdr:to>
    <xdr:graphicFrame>
      <xdr:nvGraphicFramePr>
        <xdr:cNvPr id="11" name="图表 10"/>
        <xdr:cNvGraphicFramePr/>
      </xdr:nvGraphicFramePr>
      <xdr:xfrm>
        <a:off x="4676140" y="8084820"/>
        <a:ext cx="548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109855</xdr:colOff>
      <xdr:row>26</xdr:row>
      <xdr:rowOff>42545</xdr:rowOff>
    </xdr:from>
    <xdr:to>
      <xdr:col>27</xdr:col>
      <xdr:colOff>414655</xdr:colOff>
      <xdr:row>41</xdr:row>
      <xdr:rowOff>42545</xdr:rowOff>
    </xdr:to>
    <xdr:graphicFrame>
      <xdr:nvGraphicFramePr>
        <xdr:cNvPr id="12" name="图表 11"/>
        <xdr:cNvGraphicFramePr/>
      </xdr:nvGraphicFramePr>
      <xdr:xfrm>
        <a:off x="15563215" y="4797425"/>
        <a:ext cx="57226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128270</xdr:colOff>
      <xdr:row>41</xdr:row>
      <xdr:rowOff>76835</xdr:rowOff>
    </xdr:from>
    <xdr:to>
      <xdr:col>28</xdr:col>
      <xdr:colOff>433070</xdr:colOff>
      <xdr:row>56</xdr:row>
      <xdr:rowOff>76835</xdr:rowOff>
    </xdr:to>
    <xdr:graphicFrame>
      <xdr:nvGraphicFramePr>
        <xdr:cNvPr id="13" name="图表 12"/>
        <xdr:cNvGraphicFramePr/>
      </xdr:nvGraphicFramePr>
      <xdr:xfrm>
        <a:off x="16191230" y="7574915"/>
        <a:ext cx="57226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436245</xdr:colOff>
      <xdr:row>41</xdr:row>
      <xdr:rowOff>72390</xdr:rowOff>
    </xdr:from>
    <xdr:to>
      <xdr:col>36</xdr:col>
      <xdr:colOff>131445</xdr:colOff>
      <xdr:row>56</xdr:row>
      <xdr:rowOff>72390</xdr:rowOff>
    </xdr:to>
    <xdr:graphicFrame>
      <xdr:nvGraphicFramePr>
        <xdr:cNvPr id="14" name="图表 13"/>
        <xdr:cNvGraphicFramePr/>
      </xdr:nvGraphicFramePr>
      <xdr:xfrm>
        <a:off x="21917025" y="75704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241935</xdr:colOff>
      <xdr:row>24</xdr:row>
      <xdr:rowOff>172720</xdr:rowOff>
    </xdr:from>
    <xdr:to>
      <xdr:col>42</xdr:col>
      <xdr:colOff>265430</xdr:colOff>
      <xdr:row>39</xdr:row>
      <xdr:rowOff>119380</xdr:rowOff>
    </xdr:to>
    <xdr:graphicFrame>
      <xdr:nvGraphicFramePr>
        <xdr:cNvPr id="15" name="图表 14"/>
        <xdr:cNvGraphicFramePr/>
      </xdr:nvGraphicFramePr>
      <xdr:xfrm>
        <a:off x="25989915" y="4561840"/>
        <a:ext cx="4778375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635</xdr:colOff>
      <xdr:row>73</xdr:row>
      <xdr:rowOff>38100</xdr:rowOff>
    </xdr:from>
    <xdr:to>
      <xdr:col>6</xdr:col>
      <xdr:colOff>274955</xdr:colOff>
      <xdr:row>88</xdr:row>
      <xdr:rowOff>38100</xdr:rowOff>
    </xdr:to>
    <xdr:graphicFrame>
      <xdr:nvGraphicFramePr>
        <xdr:cNvPr id="4" name="图表 3"/>
        <xdr:cNvGraphicFramePr/>
      </xdr:nvGraphicFramePr>
      <xdr:xfrm>
        <a:off x="635" y="13388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144780</xdr:colOff>
      <xdr:row>91</xdr:row>
      <xdr:rowOff>93980</xdr:rowOff>
    </xdr:from>
    <xdr:to>
      <xdr:col>19</xdr:col>
      <xdr:colOff>571500</xdr:colOff>
      <xdr:row>106</xdr:row>
      <xdr:rowOff>93980</xdr:rowOff>
    </xdr:to>
    <xdr:graphicFrame>
      <xdr:nvGraphicFramePr>
        <xdr:cNvPr id="5" name="图表 4"/>
        <xdr:cNvGraphicFramePr/>
      </xdr:nvGraphicFramePr>
      <xdr:xfrm>
        <a:off x="10568940" y="16736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21"/>
  <sheetViews>
    <sheetView tabSelected="1" topLeftCell="R82" workbookViewId="0">
      <selection activeCell="R114" sqref="R114"/>
    </sheetView>
  </sheetViews>
  <sheetFormatPr defaultColWidth="8.88888888888889" defaultRowHeight="14.4"/>
  <cols>
    <col min="2" max="2" width="10.6666666666667"/>
    <col min="3" max="6" width="10.7777777777778"/>
    <col min="7" max="7" width="12.8888888888889"/>
    <col min="8" max="9" width="9.66666666666667"/>
    <col min="10" max="10" width="12.8888888888889"/>
    <col min="11" max="11" width="11.7777777777778"/>
    <col min="12" max="12" width="10.6666666666667"/>
    <col min="13" max="13" width="12.8888888888889"/>
    <col min="15" max="18" width="12.8888888888889"/>
    <col min="20" max="20" width="12.8888888888889"/>
    <col min="22" max="22" width="9.66666666666667"/>
    <col min="23" max="26" width="12.8888888888889"/>
    <col min="37" max="37" width="12.8888888888889"/>
    <col min="39" max="42" width="9.66666666666667"/>
  </cols>
  <sheetData>
    <row r="1" spans="2:42">
      <c r="B1">
        <v>100000</v>
      </c>
      <c r="C1">
        <v>200000</v>
      </c>
      <c r="D1">
        <v>300000</v>
      </c>
      <c r="E1">
        <v>400000</v>
      </c>
      <c r="F1">
        <v>500000</v>
      </c>
      <c r="H1">
        <v>100000</v>
      </c>
      <c r="I1">
        <v>200000</v>
      </c>
      <c r="J1">
        <v>300000</v>
      </c>
      <c r="K1">
        <v>400000</v>
      </c>
      <c r="L1">
        <v>500000</v>
      </c>
      <c r="N1">
        <v>100000</v>
      </c>
      <c r="O1">
        <v>200000</v>
      </c>
      <c r="P1">
        <v>300000</v>
      </c>
      <c r="Q1">
        <v>400000</v>
      </c>
      <c r="R1">
        <v>500000</v>
      </c>
      <c r="T1">
        <v>100000</v>
      </c>
      <c r="U1">
        <v>200000</v>
      </c>
      <c r="V1">
        <v>300000</v>
      </c>
      <c r="W1">
        <v>400000</v>
      </c>
      <c r="X1">
        <v>500000</v>
      </c>
      <c r="Z1">
        <v>1000000</v>
      </c>
      <c r="AA1">
        <v>2000000</v>
      </c>
      <c r="AB1">
        <v>3000000</v>
      </c>
      <c r="AC1">
        <v>4000000</v>
      </c>
      <c r="AD1">
        <v>5000000</v>
      </c>
      <c r="AF1">
        <v>1000000</v>
      </c>
      <c r="AG1">
        <v>2000000</v>
      </c>
      <c r="AH1">
        <v>3000000</v>
      </c>
      <c r="AI1">
        <v>4000000</v>
      </c>
      <c r="AJ1">
        <v>5000000</v>
      </c>
      <c r="AL1">
        <v>100000</v>
      </c>
      <c r="AM1">
        <v>200000</v>
      </c>
      <c r="AN1">
        <v>300000</v>
      </c>
      <c r="AO1">
        <v>400000</v>
      </c>
      <c r="AP1">
        <v>500000</v>
      </c>
    </row>
    <row r="2" spans="2:42">
      <c r="B2">
        <v>6653</v>
      </c>
      <c r="C2">
        <v>26976</v>
      </c>
      <c r="D2">
        <v>60817</v>
      </c>
      <c r="E2">
        <v>108006</v>
      </c>
      <c r="F2">
        <v>168435</v>
      </c>
      <c r="H2">
        <v>30287</v>
      </c>
      <c r="I2">
        <v>121702</v>
      </c>
      <c r="J2">
        <v>272000</v>
      </c>
      <c r="K2">
        <v>484817</v>
      </c>
      <c r="L2">
        <v>758060</v>
      </c>
      <c r="N2">
        <v>15</v>
      </c>
      <c r="O2">
        <v>30</v>
      </c>
      <c r="P2">
        <v>46</v>
      </c>
      <c r="Q2">
        <v>63</v>
      </c>
      <c r="R2">
        <v>80</v>
      </c>
      <c r="T2">
        <v>9</v>
      </c>
      <c r="U2">
        <v>19</v>
      </c>
      <c r="V2">
        <v>32</v>
      </c>
      <c r="W2">
        <v>42</v>
      </c>
      <c r="X2">
        <v>54</v>
      </c>
      <c r="Z2">
        <v>160</v>
      </c>
      <c r="AA2">
        <v>335</v>
      </c>
      <c r="AB2">
        <v>527</v>
      </c>
      <c r="AC2">
        <v>693</v>
      </c>
      <c r="AD2">
        <v>901</v>
      </c>
      <c r="AF2">
        <v>119</v>
      </c>
      <c r="AG2">
        <v>234</v>
      </c>
      <c r="AH2">
        <v>359</v>
      </c>
      <c r="AI2">
        <v>490</v>
      </c>
      <c r="AJ2">
        <v>615</v>
      </c>
      <c r="AL2">
        <v>5071</v>
      </c>
      <c r="AM2">
        <v>20175</v>
      </c>
      <c r="AN2">
        <v>44844</v>
      </c>
      <c r="AO2">
        <v>80006</v>
      </c>
      <c r="AP2">
        <v>124728</v>
      </c>
    </row>
    <row r="3" spans="2:42">
      <c r="B3">
        <v>6591</v>
      </c>
      <c r="C3">
        <v>26893</v>
      </c>
      <c r="D3">
        <v>60492</v>
      </c>
      <c r="E3">
        <v>107547</v>
      </c>
      <c r="F3">
        <v>168104</v>
      </c>
      <c r="H3">
        <v>30103</v>
      </c>
      <c r="I3">
        <v>120840</v>
      </c>
      <c r="J3">
        <v>272316</v>
      </c>
      <c r="K3">
        <v>485526</v>
      </c>
      <c r="L3">
        <v>758545</v>
      </c>
      <c r="N3">
        <v>15</v>
      </c>
      <c r="O3">
        <v>29</v>
      </c>
      <c r="P3">
        <v>47</v>
      </c>
      <c r="Q3">
        <v>64</v>
      </c>
      <c r="R3">
        <v>83</v>
      </c>
      <c r="T3">
        <v>9</v>
      </c>
      <c r="U3">
        <v>20</v>
      </c>
      <c r="V3">
        <v>30</v>
      </c>
      <c r="W3">
        <v>43</v>
      </c>
      <c r="X3">
        <v>55</v>
      </c>
      <c r="Z3">
        <v>161</v>
      </c>
      <c r="AA3">
        <v>339</v>
      </c>
      <c r="AB3">
        <v>517</v>
      </c>
      <c r="AC3">
        <v>708</v>
      </c>
      <c r="AD3">
        <v>884</v>
      </c>
      <c r="AF3">
        <v>109</v>
      </c>
      <c r="AG3">
        <v>232</v>
      </c>
      <c r="AH3">
        <v>354</v>
      </c>
      <c r="AI3">
        <v>479</v>
      </c>
      <c r="AJ3">
        <v>612</v>
      </c>
      <c r="AL3">
        <v>4994</v>
      </c>
      <c r="AM3">
        <v>19904</v>
      </c>
      <c r="AN3">
        <v>44690</v>
      </c>
      <c r="AO3">
        <v>79665</v>
      </c>
      <c r="AP3">
        <v>124352</v>
      </c>
    </row>
    <row r="4" spans="2:42">
      <c r="B4">
        <v>6599</v>
      </c>
      <c r="C4">
        <v>26895</v>
      </c>
      <c r="D4">
        <v>60519</v>
      </c>
      <c r="E4">
        <v>107639</v>
      </c>
      <c r="F4">
        <v>168198</v>
      </c>
      <c r="H4">
        <v>29945</v>
      </c>
      <c r="I4">
        <v>120848</v>
      </c>
      <c r="J4">
        <v>271930</v>
      </c>
      <c r="K4">
        <v>484705</v>
      </c>
      <c r="L4">
        <v>758177</v>
      </c>
      <c r="N4">
        <v>15</v>
      </c>
      <c r="O4">
        <v>30</v>
      </c>
      <c r="P4">
        <v>51</v>
      </c>
      <c r="Q4">
        <v>62</v>
      </c>
      <c r="R4">
        <v>80</v>
      </c>
      <c r="T4">
        <v>10</v>
      </c>
      <c r="U4">
        <v>19</v>
      </c>
      <c r="V4">
        <v>30</v>
      </c>
      <c r="W4">
        <v>41</v>
      </c>
      <c r="X4">
        <v>53</v>
      </c>
      <c r="Z4">
        <v>163</v>
      </c>
      <c r="AA4">
        <v>341</v>
      </c>
      <c r="AB4">
        <v>513</v>
      </c>
      <c r="AC4">
        <v>693</v>
      </c>
      <c r="AD4">
        <v>888</v>
      </c>
      <c r="AF4">
        <v>112</v>
      </c>
      <c r="AG4">
        <v>236</v>
      </c>
      <c r="AH4">
        <v>352</v>
      </c>
      <c r="AI4">
        <v>479</v>
      </c>
      <c r="AJ4">
        <v>601</v>
      </c>
      <c r="AL4">
        <v>4982</v>
      </c>
      <c r="AM4">
        <v>19861</v>
      </c>
      <c r="AN4">
        <v>44674</v>
      </c>
      <c r="AO4">
        <v>79805</v>
      </c>
      <c r="AP4">
        <v>124403</v>
      </c>
    </row>
    <row r="5" spans="2:42">
      <c r="B5">
        <v>6588</v>
      </c>
      <c r="C5">
        <v>26930</v>
      </c>
      <c r="D5">
        <v>60476</v>
      </c>
      <c r="E5">
        <v>107626</v>
      </c>
      <c r="F5">
        <v>168150</v>
      </c>
      <c r="H5">
        <v>30081</v>
      </c>
      <c r="I5">
        <v>120901</v>
      </c>
      <c r="J5">
        <v>271666</v>
      </c>
      <c r="K5">
        <v>485056</v>
      </c>
      <c r="L5">
        <v>758127</v>
      </c>
      <c r="N5">
        <v>13</v>
      </c>
      <c r="O5">
        <v>31</v>
      </c>
      <c r="P5">
        <v>51</v>
      </c>
      <c r="Q5">
        <v>63</v>
      </c>
      <c r="R5">
        <v>78</v>
      </c>
      <c r="T5">
        <v>9</v>
      </c>
      <c r="U5">
        <v>19</v>
      </c>
      <c r="V5">
        <v>29</v>
      </c>
      <c r="W5">
        <v>42</v>
      </c>
      <c r="X5">
        <v>53</v>
      </c>
      <c r="Z5">
        <v>161</v>
      </c>
      <c r="AA5">
        <v>343</v>
      </c>
      <c r="AB5">
        <v>511</v>
      </c>
      <c r="AC5">
        <v>695</v>
      </c>
      <c r="AD5">
        <v>869</v>
      </c>
      <c r="AF5">
        <v>113</v>
      </c>
      <c r="AG5">
        <v>223</v>
      </c>
      <c r="AH5">
        <v>353</v>
      </c>
      <c r="AI5">
        <v>482</v>
      </c>
      <c r="AJ5">
        <v>598</v>
      </c>
      <c r="AL5">
        <v>4999</v>
      </c>
      <c r="AM5">
        <v>19838</v>
      </c>
      <c r="AN5">
        <v>44736</v>
      </c>
      <c r="AO5">
        <v>79560</v>
      </c>
      <c r="AP5">
        <v>124440</v>
      </c>
    </row>
    <row r="6" spans="2:42">
      <c r="B6">
        <v>6616</v>
      </c>
      <c r="C6">
        <v>26891</v>
      </c>
      <c r="D6">
        <v>60625</v>
      </c>
      <c r="E6">
        <v>107716</v>
      </c>
      <c r="F6">
        <v>168185</v>
      </c>
      <c r="H6">
        <v>30024</v>
      </c>
      <c r="I6">
        <v>120813</v>
      </c>
      <c r="J6">
        <v>272145</v>
      </c>
      <c r="K6">
        <v>485737</v>
      </c>
      <c r="L6">
        <v>758743</v>
      </c>
      <c r="N6">
        <v>14</v>
      </c>
      <c r="O6">
        <v>30</v>
      </c>
      <c r="P6">
        <v>50</v>
      </c>
      <c r="Q6">
        <v>63</v>
      </c>
      <c r="R6">
        <v>78</v>
      </c>
      <c r="T6">
        <v>9</v>
      </c>
      <c r="U6">
        <v>19</v>
      </c>
      <c r="V6">
        <v>31</v>
      </c>
      <c r="W6">
        <v>42</v>
      </c>
      <c r="X6">
        <v>53</v>
      </c>
      <c r="Z6">
        <v>161</v>
      </c>
      <c r="AA6">
        <v>341</v>
      </c>
      <c r="AB6">
        <v>517</v>
      </c>
      <c r="AC6">
        <v>704</v>
      </c>
      <c r="AD6">
        <v>859</v>
      </c>
      <c r="AF6">
        <v>113</v>
      </c>
      <c r="AG6">
        <v>224</v>
      </c>
      <c r="AH6">
        <v>358</v>
      </c>
      <c r="AI6">
        <v>471</v>
      </c>
      <c r="AJ6">
        <v>607</v>
      </c>
      <c r="AL6">
        <v>4968</v>
      </c>
      <c r="AM6">
        <v>19890</v>
      </c>
      <c r="AN6">
        <v>44710</v>
      </c>
      <c r="AO6">
        <v>79424</v>
      </c>
      <c r="AP6">
        <v>124503</v>
      </c>
    </row>
    <row r="7" spans="2:42">
      <c r="B7">
        <v>6594</v>
      </c>
      <c r="C7">
        <v>26876</v>
      </c>
      <c r="D7">
        <v>60609</v>
      </c>
      <c r="E7">
        <v>107569</v>
      </c>
      <c r="F7">
        <v>168183</v>
      </c>
      <c r="H7">
        <v>30050</v>
      </c>
      <c r="I7">
        <v>120637</v>
      </c>
      <c r="J7">
        <v>272131</v>
      </c>
      <c r="K7">
        <v>479835</v>
      </c>
      <c r="L7">
        <v>764349</v>
      </c>
      <c r="N7">
        <v>15</v>
      </c>
      <c r="O7">
        <v>29</v>
      </c>
      <c r="P7">
        <v>46</v>
      </c>
      <c r="Q7">
        <v>63</v>
      </c>
      <c r="R7">
        <v>78</v>
      </c>
      <c r="T7">
        <v>9</v>
      </c>
      <c r="U7">
        <v>19</v>
      </c>
      <c r="V7">
        <v>30</v>
      </c>
      <c r="W7">
        <v>41</v>
      </c>
      <c r="X7">
        <v>54</v>
      </c>
      <c r="Z7">
        <v>157</v>
      </c>
      <c r="AA7">
        <v>335</v>
      </c>
      <c r="AB7">
        <v>503</v>
      </c>
      <c r="AC7">
        <v>688</v>
      </c>
      <c r="AD7">
        <v>853</v>
      </c>
      <c r="AF7">
        <v>111</v>
      </c>
      <c r="AG7">
        <v>228</v>
      </c>
      <c r="AH7">
        <v>350</v>
      </c>
      <c r="AI7">
        <v>467</v>
      </c>
      <c r="AJ7">
        <v>593</v>
      </c>
      <c r="AL7">
        <v>4996</v>
      </c>
      <c r="AM7">
        <v>19859</v>
      </c>
      <c r="AN7">
        <v>44738</v>
      </c>
      <c r="AO7">
        <v>79534</v>
      </c>
      <c r="AP7">
        <v>124324</v>
      </c>
    </row>
    <row r="8" spans="2:42">
      <c r="B8">
        <v>6579</v>
      </c>
      <c r="C8">
        <v>26889</v>
      </c>
      <c r="D8">
        <v>60498</v>
      </c>
      <c r="E8">
        <v>107559</v>
      </c>
      <c r="F8">
        <v>168067</v>
      </c>
      <c r="H8">
        <v>30048</v>
      </c>
      <c r="I8">
        <v>120744</v>
      </c>
      <c r="J8">
        <v>272260</v>
      </c>
      <c r="K8">
        <v>478795</v>
      </c>
      <c r="L8">
        <v>764461</v>
      </c>
      <c r="N8">
        <v>15</v>
      </c>
      <c r="O8">
        <v>30</v>
      </c>
      <c r="P8">
        <v>45</v>
      </c>
      <c r="Q8">
        <v>63</v>
      </c>
      <c r="R8">
        <v>77</v>
      </c>
      <c r="T8">
        <v>10</v>
      </c>
      <c r="U8">
        <v>19</v>
      </c>
      <c r="V8">
        <v>30</v>
      </c>
      <c r="W8">
        <v>42</v>
      </c>
      <c r="X8">
        <v>58</v>
      </c>
      <c r="Z8">
        <v>158</v>
      </c>
      <c r="AA8">
        <v>335</v>
      </c>
      <c r="AB8">
        <v>501</v>
      </c>
      <c r="AC8">
        <v>680</v>
      </c>
      <c r="AD8">
        <v>848</v>
      </c>
      <c r="AF8">
        <v>109</v>
      </c>
      <c r="AG8">
        <v>233</v>
      </c>
      <c r="AH8">
        <v>345</v>
      </c>
      <c r="AI8">
        <v>471</v>
      </c>
      <c r="AJ8">
        <v>595</v>
      </c>
      <c r="AL8">
        <v>4990</v>
      </c>
      <c r="AM8">
        <v>19843</v>
      </c>
      <c r="AN8">
        <v>44750</v>
      </c>
      <c r="AO8">
        <v>79696</v>
      </c>
      <c r="AP8">
        <v>124533</v>
      </c>
    </row>
    <row r="9" spans="2:42">
      <c r="B9">
        <v>6557</v>
      </c>
      <c r="C9">
        <v>26890</v>
      </c>
      <c r="D9">
        <v>60548</v>
      </c>
      <c r="E9">
        <v>107578</v>
      </c>
      <c r="F9">
        <v>168077</v>
      </c>
      <c r="H9">
        <v>29994</v>
      </c>
      <c r="I9">
        <v>121169</v>
      </c>
      <c r="J9">
        <v>272345</v>
      </c>
      <c r="K9">
        <v>479751</v>
      </c>
      <c r="L9">
        <v>765353</v>
      </c>
      <c r="N9">
        <v>14</v>
      </c>
      <c r="O9">
        <v>29</v>
      </c>
      <c r="P9">
        <v>45</v>
      </c>
      <c r="Q9">
        <v>64</v>
      </c>
      <c r="R9">
        <v>77</v>
      </c>
      <c r="T9">
        <v>9</v>
      </c>
      <c r="U9">
        <v>19</v>
      </c>
      <c r="V9">
        <v>30</v>
      </c>
      <c r="W9">
        <v>42</v>
      </c>
      <c r="X9">
        <v>54</v>
      </c>
      <c r="Z9">
        <v>160</v>
      </c>
      <c r="AA9">
        <v>333</v>
      </c>
      <c r="AB9">
        <v>499</v>
      </c>
      <c r="AC9">
        <v>668</v>
      </c>
      <c r="AD9">
        <v>853</v>
      </c>
      <c r="AF9">
        <v>110</v>
      </c>
      <c r="AG9">
        <v>229</v>
      </c>
      <c r="AH9">
        <v>346</v>
      </c>
      <c r="AI9">
        <v>469</v>
      </c>
      <c r="AJ9">
        <v>594</v>
      </c>
      <c r="AL9">
        <v>4995</v>
      </c>
      <c r="AM9">
        <v>19888</v>
      </c>
      <c r="AN9">
        <v>44731</v>
      </c>
      <c r="AO9">
        <v>80018</v>
      </c>
      <c r="AP9">
        <v>124581</v>
      </c>
    </row>
    <row r="10" spans="2:42">
      <c r="B10">
        <v>6542</v>
      </c>
      <c r="C10">
        <v>26948</v>
      </c>
      <c r="D10">
        <v>60491</v>
      </c>
      <c r="E10">
        <v>107653</v>
      </c>
      <c r="F10">
        <v>168269</v>
      </c>
      <c r="H10">
        <v>30011</v>
      </c>
      <c r="I10">
        <v>120892</v>
      </c>
      <c r="J10">
        <v>272388</v>
      </c>
      <c r="K10">
        <v>479085</v>
      </c>
      <c r="L10">
        <v>765051</v>
      </c>
      <c r="N10">
        <v>16</v>
      </c>
      <c r="O10">
        <v>29</v>
      </c>
      <c r="P10">
        <v>45</v>
      </c>
      <c r="Q10">
        <v>63</v>
      </c>
      <c r="R10">
        <v>78</v>
      </c>
      <c r="T10">
        <v>10</v>
      </c>
      <c r="U10">
        <v>19</v>
      </c>
      <c r="V10">
        <v>30</v>
      </c>
      <c r="W10">
        <v>41</v>
      </c>
      <c r="X10">
        <v>54</v>
      </c>
      <c r="Z10">
        <v>159</v>
      </c>
      <c r="AA10">
        <v>333</v>
      </c>
      <c r="AB10">
        <v>508</v>
      </c>
      <c r="AC10">
        <v>666</v>
      </c>
      <c r="AD10">
        <v>858</v>
      </c>
      <c r="AF10">
        <v>110</v>
      </c>
      <c r="AG10">
        <v>227</v>
      </c>
      <c r="AH10">
        <v>346</v>
      </c>
      <c r="AI10">
        <v>469</v>
      </c>
      <c r="AJ10">
        <v>588</v>
      </c>
      <c r="AL10">
        <v>4985</v>
      </c>
      <c r="AM10">
        <v>19844</v>
      </c>
      <c r="AN10">
        <v>44715</v>
      </c>
      <c r="AO10">
        <v>79888</v>
      </c>
      <c r="AP10">
        <v>124733</v>
      </c>
    </row>
    <row r="11" spans="2:42">
      <c r="B11">
        <v>6544</v>
      </c>
      <c r="C11">
        <v>26981</v>
      </c>
      <c r="D11">
        <v>60614</v>
      </c>
      <c r="E11">
        <v>107572</v>
      </c>
      <c r="F11">
        <v>168158</v>
      </c>
      <c r="H11">
        <v>29992</v>
      </c>
      <c r="I11">
        <v>120936</v>
      </c>
      <c r="J11">
        <v>271795</v>
      </c>
      <c r="K11">
        <v>479356</v>
      </c>
      <c r="L11">
        <v>766578</v>
      </c>
      <c r="N11">
        <v>14</v>
      </c>
      <c r="O11">
        <v>29</v>
      </c>
      <c r="P11">
        <v>46</v>
      </c>
      <c r="Q11">
        <v>63</v>
      </c>
      <c r="R11">
        <v>77</v>
      </c>
      <c r="T11">
        <v>9</v>
      </c>
      <c r="U11">
        <v>19</v>
      </c>
      <c r="V11">
        <v>30</v>
      </c>
      <c r="W11">
        <v>40</v>
      </c>
      <c r="X11">
        <v>53</v>
      </c>
      <c r="Z11">
        <v>157</v>
      </c>
      <c r="AA11">
        <v>336</v>
      </c>
      <c r="AB11">
        <v>501</v>
      </c>
      <c r="AC11">
        <v>666</v>
      </c>
      <c r="AD11">
        <v>858</v>
      </c>
      <c r="AF11">
        <v>108</v>
      </c>
      <c r="AG11">
        <v>227</v>
      </c>
      <c r="AH11">
        <v>346</v>
      </c>
      <c r="AI11">
        <v>466</v>
      </c>
      <c r="AJ11">
        <v>596</v>
      </c>
      <c r="AL11">
        <v>4966</v>
      </c>
      <c r="AM11">
        <v>19863</v>
      </c>
      <c r="AN11">
        <v>44710</v>
      </c>
      <c r="AO11">
        <v>79704</v>
      </c>
      <c r="AP11">
        <v>124781</v>
      </c>
    </row>
    <row r="12" spans="2:42">
      <c r="B12">
        <v>6551</v>
      </c>
      <c r="C12">
        <v>26926</v>
      </c>
      <c r="D12">
        <v>60494</v>
      </c>
      <c r="E12">
        <v>107497</v>
      </c>
      <c r="F12">
        <v>168119</v>
      </c>
      <c r="H12">
        <v>30111</v>
      </c>
      <c r="I12">
        <v>120770</v>
      </c>
      <c r="J12">
        <v>272380</v>
      </c>
      <c r="K12">
        <v>479286</v>
      </c>
      <c r="L12">
        <v>766078</v>
      </c>
      <c r="N12">
        <v>15</v>
      </c>
      <c r="O12">
        <v>29</v>
      </c>
      <c r="P12">
        <v>45</v>
      </c>
      <c r="Q12">
        <v>62</v>
      </c>
      <c r="R12">
        <v>78</v>
      </c>
      <c r="T12">
        <v>10</v>
      </c>
      <c r="U12">
        <v>19</v>
      </c>
      <c r="V12">
        <v>29</v>
      </c>
      <c r="W12">
        <v>42</v>
      </c>
      <c r="X12">
        <v>55</v>
      </c>
      <c r="Z12">
        <v>157</v>
      </c>
      <c r="AA12">
        <v>333</v>
      </c>
      <c r="AB12">
        <v>498</v>
      </c>
      <c r="AC12">
        <v>672</v>
      </c>
      <c r="AD12">
        <v>856</v>
      </c>
      <c r="AF12">
        <v>108</v>
      </c>
      <c r="AG12">
        <v>228</v>
      </c>
      <c r="AH12">
        <v>351</v>
      </c>
      <c r="AI12">
        <v>467</v>
      </c>
      <c r="AJ12">
        <v>591</v>
      </c>
      <c r="AL12">
        <v>4968</v>
      </c>
      <c r="AM12">
        <v>19892</v>
      </c>
      <c r="AN12">
        <v>44830</v>
      </c>
      <c r="AO12">
        <v>79791</v>
      </c>
      <c r="AP12">
        <v>124395</v>
      </c>
    </row>
    <row r="13" spans="2:42">
      <c r="B13">
        <v>6577</v>
      </c>
      <c r="C13">
        <v>26901</v>
      </c>
      <c r="D13">
        <v>60507</v>
      </c>
      <c r="E13">
        <v>107598</v>
      </c>
      <c r="F13">
        <v>168085</v>
      </c>
      <c r="H13">
        <v>30002</v>
      </c>
      <c r="I13">
        <v>120884</v>
      </c>
      <c r="J13">
        <v>272647</v>
      </c>
      <c r="K13">
        <v>479148</v>
      </c>
      <c r="L13">
        <v>760967</v>
      </c>
      <c r="N13">
        <v>15</v>
      </c>
      <c r="O13">
        <v>29</v>
      </c>
      <c r="P13">
        <v>46</v>
      </c>
      <c r="Q13">
        <v>63</v>
      </c>
      <c r="R13">
        <v>76</v>
      </c>
      <c r="T13">
        <v>9</v>
      </c>
      <c r="U13">
        <v>19</v>
      </c>
      <c r="V13">
        <v>30</v>
      </c>
      <c r="W13">
        <v>41</v>
      </c>
      <c r="X13">
        <v>56</v>
      </c>
      <c r="Z13">
        <v>156</v>
      </c>
      <c r="AA13">
        <v>330</v>
      </c>
      <c r="AB13">
        <v>501</v>
      </c>
      <c r="AC13">
        <v>669</v>
      </c>
      <c r="AD13">
        <v>859</v>
      </c>
      <c r="AF13">
        <v>109</v>
      </c>
      <c r="AG13">
        <v>225</v>
      </c>
      <c r="AH13">
        <v>351</v>
      </c>
      <c r="AI13">
        <v>477</v>
      </c>
      <c r="AJ13">
        <v>594</v>
      </c>
      <c r="AL13">
        <v>5024</v>
      </c>
      <c r="AM13">
        <v>19965</v>
      </c>
      <c r="AN13">
        <v>44746</v>
      </c>
      <c r="AO13">
        <v>79818</v>
      </c>
      <c r="AP13">
        <v>124501</v>
      </c>
    </row>
    <row r="14" spans="2:42">
      <c r="B14">
        <v>6588</v>
      </c>
      <c r="C14">
        <v>26916</v>
      </c>
      <c r="D14">
        <v>60504</v>
      </c>
      <c r="E14">
        <v>107551</v>
      </c>
      <c r="F14">
        <v>168055</v>
      </c>
      <c r="H14">
        <v>29985</v>
      </c>
      <c r="I14">
        <v>120775</v>
      </c>
      <c r="J14">
        <v>272695</v>
      </c>
      <c r="K14">
        <v>480036</v>
      </c>
      <c r="L14">
        <v>759969</v>
      </c>
      <c r="N14">
        <v>15</v>
      </c>
      <c r="O14">
        <v>29</v>
      </c>
      <c r="P14">
        <v>47</v>
      </c>
      <c r="Q14">
        <v>63</v>
      </c>
      <c r="R14">
        <v>75</v>
      </c>
      <c r="T14">
        <v>9</v>
      </c>
      <c r="U14">
        <v>18</v>
      </c>
      <c r="V14">
        <v>31</v>
      </c>
      <c r="W14">
        <v>40</v>
      </c>
      <c r="X14">
        <v>53</v>
      </c>
      <c r="Z14">
        <v>155</v>
      </c>
      <c r="AA14">
        <v>318</v>
      </c>
      <c r="AB14">
        <v>500</v>
      </c>
      <c r="AC14">
        <v>665</v>
      </c>
      <c r="AD14">
        <v>847</v>
      </c>
      <c r="AF14">
        <v>109</v>
      </c>
      <c r="AG14">
        <v>230</v>
      </c>
      <c r="AH14">
        <v>346</v>
      </c>
      <c r="AI14">
        <v>470</v>
      </c>
      <c r="AJ14">
        <v>599</v>
      </c>
      <c r="AL14">
        <v>4989</v>
      </c>
      <c r="AM14">
        <v>20153</v>
      </c>
      <c r="AN14">
        <v>44661</v>
      </c>
      <c r="AO14">
        <v>79803</v>
      </c>
      <c r="AP14">
        <v>124459</v>
      </c>
    </row>
    <row r="15" spans="2:42">
      <c r="B15">
        <v>6596</v>
      </c>
      <c r="C15">
        <v>26960</v>
      </c>
      <c r="D15">
        <v>60591</v>
      </c>
      <c r="E15">
        <v>107491</v>
      </c>
      <c r="F15">
        <v>168183</v>
      </c>
      <c r="H15">
        <v>30036</v>
      </c>
      <c r="I15">
        <v>120535</v>
      </c>
      <c r="J15">
        <v>272720</v>
      </c>
      <c r="K15">
        <v>480660</v>
      </c>
      <c r="L15">
        <v>760972</v>
      </c>
      <c r="N15">
        <v>15</v>
      </c>
      <c r="O15">
        <v>29</v>
      </c>
      <c r="P15">
        <v>50</v>
      </c>
      <c r="Q15">
        <v>64</v>
      </c>
      <c r="R15">
        <v>77</v>
      </c>
      <c r="T15">
        <v>10</v>
      </c>
      <c r="U15">
        <v>19</v>
      </c>
      <c r="V15">
        <v>30</v>
      </c>
      <c r="W15">
        <v>41</v>
      </c>
      <c r="X15">
        <v>53</v>
      </c>
      <c r="Z15">
        <v>160</v>
      </c>
      <c r="AA15">
        <v>324</v>
      </c>
      <c r="AB15">
        <v>497</v>
      </c>
      <c r="AC15">
        <v>669</v>
      </c>
      <c r="AD15">
        <v>857</v>
      </c>
      <c r="AF15">
        <v>109</v>
      </c>
      <c r="AG15">
        <v>225</v>
      </c>
      <c r="AH15">
        <v>349</v>
      </c>
      <c r="AI15">
        <v>461</v>
      </c>
      <c r="AJ15">
        <v>585</v>
      </c>
      <c r="AL15">
        <v>4995</v>
      </c>
      <c r="AM15">
        <v>19915</v>
      </c>
      <c r="AN15">
        <v>44733</v>
      </c>
      <c r="AO15">
        <v>79673</v>
      </c>
      <c r="AP15">
        <v>124526</v>
      </c>
    </row>
    <row r="16" spans="2:42">
      <c r="B16">
        <v>6557</v>
      </c>
      <c r="C16">
        <v>26909</v>
      </c>
      <c r="D16">
        <v>60565</v>
      </c>
      <c r="E16">
        <v>107526</v>
      </c>
      <c r="F16">
        <v>169070</v>
      </c>
      <c r="H16">
        <v>30022</v>
      </c>
      <c r="I16">
        <v>120429</v>
      </c>
      <c r="J16">
        <v>272779</v>
      </c>
      <c r="K16">
        <v>479399</v>
      </c>
      <c r="L16">
        <v>759765</v>
      </c>
      <c r="N16">
        <v>14</v>
      </c>
      <c r="O16">
        <v>29</v>
      </c>
      <c r="P16">
        <v>50</v>
      </c>
      <c r="Q16">
        <v>62</v>
      </c>
      <c r="R16">
        <v>78</v>
      </c>
      <c r="T16">
        <v>10</v>
      </c>
      <c r="U16">
        <v>20</v>
      </c>
      <c r="V16">
        <v>31</v>
      </c>
      <c r="W16">
        <v>42</v>
      </c>
      <c r="X16">
        <v>54</v>
      </c>
      <c r="Z16">
        <v>157</v>
      </c>
      <c r="AA16">
        <v>324</v>
      </c>
      <c r="AB16">
        <v>499</v>
      </c>
      <c r="AC16">
        <v>666</v>
      </c>
      <c r="AD16">
        <v>852</v>
      </c>
      <c r="AF16">
        <v>109</v>
      </c>
      <c r="AG16">
        <v>228</v>
      </c>
      <c r="AH16">
        <v>357</v>
      </c>
      <c r="AI16">
        <v>463</v>
      </c>
      <c r="AJ16">
        <v>600</v>
      </c>
      <c r="AL16">
        <v>5021</v>
      </c>
      <c r="AM16">
        <v>19877</v>
      </c>
      <c r="AN16">
        <v>44736</v>
      </c>
      <c r="AO16">
        <v>79669</v>
      </c>
      <c r="AP16">
        <v>124587</v>
      </c>
    </row>
    <row r="17" spans="2:42">
      <c r="B17">
        <v>6547</v>
      </c>
      <c r="C17">
        <v>26881</v>
      </c>
      <c r="D17">
        <v>60459</v>
      </c>
      <c r="E17">
        <v>107516</v>
      </c>
      <c r="F17">
        <v>169472</v>
      </c>
      <c r="H17">
        <v>29933</v>
      </c>
      <c r="I17">
        <v>121028</v>
      </c>
      <c r="J17">
        <v>273042</v>
      </c>
      <c r="K17">
        <v>479490</v>
      </c>
      <c r="L17">
        <v>760524</v>
      </c>
      <c r="N17">
        <v>14</v>
      </c>
      <c r="O17">
        <v>30</v>
      </c>
      <c r="P17">
        <v>48</v>
      </c>
      <c r="Q17">
        <v>63</v>
      </c>
      <c r="R17">
        <v>76</v>
      </c>
      <c r="T17">
        <v>9</v>
      </c>
      <c r="U17">
        <v>20</v>
      </c>
      <c r="V17">
        <v>31</v>
      </c>
      <c r="W17">
        <v>42</v>
      </c>
      <c r="X17">
        <v>53</v>
      </c>
      <c r="Z17">
        <v>156</v>
      </c>
      <c r="AA17">
        <v>321</v>
      </c>
      <c r="AB17">
        <v>498</v>
      </c>
      <c r="AC17">
        <v>669</v>
      </c>
      <c r="AD17">
        <v>856</v>
      </c>
      <c r="AF17">
        <v>107</v>
      </c>
      <c r="AG17">
        <v>223</v>
      </c>
      <c r="AH17">
        <v>342</v>
      </c>
      <c r="AI17">
        <v>471</v>
      </c>
      <c r="AJ17">
        <v>588</v>
      </c>
      <c r="AL17">
        <v>4988</v>
      </c>
      <c r="AM17">
        <v>19923</v>
      </c>
      <c r="AN17">
        <v>44851</v>
      </c>
      <c r="AO17">
        <v>79875</v>
      </c>
      <c r="AP17">
        <v>124581</v>
      </c>
    </row>
    <row r="18" spans="2:42">
      <c r="B18">
        <v>6544</v>
      </c>
      <c r="C18">
        <v>26870</v>
      </c>
      <c r="D18">
        <v>60446</v>
      </c>
      <c r="E18">
        <v>107682</v>
      </c>
      <c r="F18">
        <v>169291</v>
      </c>
      <c r="H18">
        <v>29958</v>
      </c>
      <c r="I18">
        <v>120761</v>
      </c>
      <c r="J18">
        <v>272867</v>
      </c>
      <c r="K18">
        <v>479609</v>
      </c>
      <c r="L18">
        <v>759540</v>
      </c>
      <c r="N18">
        <v>14</v>
      </c>
      <c r="O18">
        <v>30</v>
      </c>
      <c r="P18">
        <v>46</v>
      </c>
      <c r="Q18">
        <v>62</v>
      </c>
      <c r="R18">
        <v>75</v>
      </c>
      <c r="T18">
        <v>9</v>
      </c>
      <c r="U18">
        <v>20</v>
      </c>
      <c r="V18">
        <v>30</v>
      </c>
      <c r="W18">
        <v>42</v>
      </c>
      <c r="X18">
        <v>53</v>
      </c>
      <c r="Z18">
        <v>156</v>
      </c>
      <c r="AA18">
        <v>324</v>
      </c>
      <c r="AB18">
        <v>499</v>
      </c>
      <c r="AC18">
        <v>667</v>
      </c>
      <c r="AD18">
        <v>853</v>
      </c>
      <c r="AF18">
        <v>112</v>
      </c>
      <c r="AG18">
        <v>230</v>
      </c>
      <c r="AH18">
        <v>346</v>
      </c>
      <c r="AI18">
        <v>470</v>
      </c>
      <c r="AJ18">
        <v>592</v>
      </c>
      <c r="AL18">
        <v>4990</v>
      </c>
      <c r="AM18">
        <v>19895</v>
      </c>
      <c r="AN18">
        <v>44663</v>
      </c>
      <c r="AO18">
        <v>79940</v>
      </c>
      <c r="AP18">
        <v>124553</v>
      </c>
    </row>
    <row r="19" spans="2:42">
      <c r="B19">
        <v>6560</v>
      </c>
      <c r="C19">
        <v>26887</v>
      </c>
      <c r="D19">
        <v>60450</v>
      </c>
      <c r="E19">
        <v>107595</v>
      </c>
      <c r="F19">
        <v>169315</v>
      </c>
      <c r="H19">
        <v>30244</v>
      </c>
      <c r="I19">
        <v>120596</v>
      </c>
      <c r="J19">
        <v>272726</v>
      </c>
      <c r="K19">
        <v>479883</v>
      </c>
      <c r="L19">
        <v>760536</v>
      </c>
      <c r="N19">
        <v>14</v>
      </c>
      <c r="O19">
        <v>31</v>
      </c>
      <c r="P19">
        <v>47</v>
      </c>
      <c r="Q19">
        <v>64</v>
      </c>
      <c r="R19">
        <v>75</v>
      </c>
      <c r="T19">
        <v>10</v>
      </c>
      <c r="U19">
        <v>19</v>
      </c>
      <c r="V19">
        <v>31</v>
      </c>
      <c r="W19">
        <v>42</v>
      </c>
      <c r="X19">
        <v>53</v>
      </c>
      <c r="Z19">
        <v>159</v>
      </c>
      <c r="AA19">
        <v>322</v>
      </c>
      <c r="AB19">
        <v>493</v>
      </c>
      <c r="AC19">
        <v>669</v>
      </c>
      <c r="AD19">
        <v>848</v>
      </c>
      <c r="AF19">
        <v>110</v>
      </c>
      <c r="AG19">
        <v>226</v>
      </c>
      <c r="AH19">
        <v>350</v>
      </c>
      <c r="AI19">
        <v>477</v>
      </c>
      <c r="AJ19">
        <v>588</v>
      </c>
      <c r="AL19">
        <v>4978</v>
      </c>
      <c r="AM19">
        <v>19826</v>
      </c>
      <c r="AN19">
        <v>44638</v>
      </c>
      <c r="AO19">
        <v>79657</v>
      </c>
      <c r="AP19">
        <v>124623</v>
      </c>
    </row>
    <row r="20" spans="2:42">
      <c r="B20">
        <v>6561</v>
      </c>
      <c r="C20">
        <v>26868</v>
      </c>
      <c r="D20">
        <v>60479</v>
      </c>
      <c r="E20">
        <v>107768</v>
      </c>
      <c r="F20">
        <v>169181</v>
      </c>
      <c r="G20">
        <f>H24/(H1*H1)</f>
        <v>3.003935e-6</v>
      </c>
      <c r="H20">
        <v>29981</v>
      </c>
      <c r="I20">
        <v>120700</v>
      </c>
      <c r="J20">
        <v>272680</v>
      </c>
      <c r="K20">
        <v>478802</v>
      </c>
      <c r="L20">
        <v>759939</v>
      </c>
      <c r="M20">
        <f>N23/(N1*LOG(N1,2))</f>
        <v>8.72986987425545e-6</v>
      </c>
      <c r="N20">
        <v>14</v>
      </c>
      <c r="O20">
        <v>30</v>
      </c>
      <c r="P20">
        <v>47</v>
      </c>
      <c r="Q20">
        <v>63</v>
      </c>
      <c r="R20">
        <v>75</v>
      </c>
      <c r="S20">
        <f>T23/(T1*LOG(T1,2))</f>
        <v>5.62926091891645e-6</v>
      </c>
      <c r="T20">
        <v>9</v>
      </c>
      <c r="U20">
        <v>19</v>
      </c>
      <c r="V20">
        <v>32</v>
      </c>
      <c r="W20">
        <v>41</v>
      </c>
      <c r="X20">
        <v>53</v>
      </c>
      <c r="Y20">
        <f>Z23/(Z1*LOG(Z1,2))</f>
        <v>7.94217471893471e-6</v>
      </c>
      <c r="Z20">
        <v>156</v>
      </c>
      <c r="AA20">
        <v>320</v>
      </c>
      <c r="AB20">
        <v>497</v>
      </c>
      <c r="AC20">
        <v>668</v>
      </c>
      <c r="AD20">
        <v>851</v>
      </c>
      <c r="AE20">
        <f>AF23/(AF1*LOG(AF1,2))</f>
        <v>5.52390042043406e-6</v>
      </c>
      <c r="AF20">
        <v>107</v>
      </c>
      <c r="AG20">
        <v>225</v>
      </c>
      <c r="AH20">
        <v>350</v>
      </c>
      <c r="AI20">
        <v>473</v>
      </c>
      <c r="AJ20">
        <v>586</v>
      </c>
      <c r="AK20">
        <f>AL23/(AL1*AL1)</f>
        <v>4.99255e-7</v>
      </c>
      <c r="AL20">
        <v>4982</v>
      </c>
      <c r="AM20">
        <v>19871</v>
      </c>
      <c r="AN20">
        <v>44878</v>
      </c>
      <c r="AO20">
        <v>79746</v>
      </c>
      <c r="AP20">
        <v>124509</v>
      </c>
    </row>
    <row r="21" spans="2:42">
      <c r="B21">
        <v>6592</v>
      </c>
      <c r="C21">
        <v>26893</v>
      </c>
      <c r="D21">
        <v>60485</v>
      </c>
      <c r="E21">
        <v>107602</v>
      </c>
      <c r="F21">
        <v>169294</v>
      </c>
      <c r="H21">
        <v>29980</v>
      </c>
      <c r="I21">
        <v>121222</v>
      </c>
      <c r="J21">
        <v>272570</v>
      </c>
      <c r="K21">
        <v>479669</v>
      </c>
      <c r="L21">
        <v>762290</v>
      </c>
      <c r="N21">
        <v>14</v>
      </c>
      <c r="O21">
        <v>31</v>
      </c>
      <c r="P21">
        <v>47</v>
      </c>
      <c r="Q21">
        <v>64</v>
      </c>
      <c r="R21">
        <v>75</v>
      </c>
      <c r="T21">
        <v>9</v>
      </c>
      <c r="U21">
        <v>19</v>
      </c>
      <c r="V21">
        <v>32</v>
      </c>
      <c r="W21">
        <v>42</v>
      </c>
      <c r="X21">
        <v>53</v>
      </c>
      <c r="Z21">
        <v>157</v>
      </c>
      <c r="AA21">
        <v>322</v>
      </c>
      <c r="AB21">
        <v>498</v>
      </c>
      <c r="AC21">
        <v>665</v>
      </c>
      <c r="AD21">
        <v>864</v>
      </c>
      <c r="AF21">
        <v>108</v>
      </c>
      <c r="AG21">
        <v>226</v>
      </c>
      <c r="AH21">
        <v>343</v>
      </c>
      <c r="AI21">
        <v>461</v>
      </c>
      <c r="AJ21">
        <v>590</v>
      </c>
      <c r="AL21">
        <v>4970</v>
      </c>
      <c r="AM21">
        <v>19917</v>
      </c>
      <c r="AN21">
        <v>44859</v>
      </c>
      <c r="AO21">
        <v>79769</v>
      </c>
      <c r="AP21">
        <v>123884</v>
      </c>
    </row>
    <row r="22" spans="2:42">
      <c r="B22">
        <v>1</v>
      </c>
      <c r="C22">
        <v>2</v>
      </c>
      <c r="D22">
        <v>3</v>
      </c>
      <c r="E22">
        <v>4</v>
      </c>
      <c r="F22">
        <v>5</v>
      </c>
      <c r="H22">
        <v>1</v>
      </c>
      <c r="I22">
        <v>2</v>
      </c>
      <c r="J22">
        <v>3</v>
      </c>
      <c r="K22">
        <v>4</v>
      </c>
      <c r="L22">
        <v>5</v>
      </c>
      <c r="N22">
        <v>1</v>
      </c>
      <c r="O22">
        <v>2</v>
      </c>
      <c r="P22">
        <v>3</v>
      </c>
      <c r="Q22">
        <v>4</v>
      </c>
      <c r="R22">
        <v>5</v>
      </c>
      <c r="T22">
        <v>1</v>
      </c>
      <c r="U22">
        <v>2</v>
      </c>
      <c r="V22">
        <v>3</v>
      </c>
      <c r="W22">
        <v>4</v>
      </c>
      <c r="X22">
        <v>5</v>
      </c>
      <c r="Z22">
        <v>1</v>
      </c>
      <c r="AA22">
        <v>2</v>
      </c>
      <c r="AB22">
        <v>3</v>
      </c>
      <c r="AC22">
        <v>4</v>
      </c>
      <c r="AD22">
        <v>5</v>
      </c>
      <c r="AF22">
        <v>1</v>
      </c>
      <c r="AG22">
        <v>2</v>
      </c>
      <c r="AH22">
        <v>3</v>
      </c>
      <c r="AI22">
        <v>4</v>
      </c>
      <c r="AJ22">
        <v>5</v>
      </c>
      <c r="AL22">
        <v>1</v>
      </c>
      <c r="AM22">
        <v>2</v>
      </c>
      <c r="AN22">
        <v>3</v>
      </c>
      <c r="AO22">
        <v>4</v>
      </c>
      <c r="AP22">
        <v>5</v>
      </c>
    </row>
    <row r="23" spans="1:42">
      <c r="A23" t="s">
        <v>0</v>
      </c>
      <c r="B23">
        <f>AVERAGE(B2:B21)</f>
        <v>6576.8</v>
      </c>
      <c r="C23">
        <f>AVERAGE(C2:C21)</f>
        <v>26909</v>
      </c>
      <c r="D23">
        <f>AVERAGE(D2:D21)</f>
        <v>60533.45</v>
      </c>
      <c r="E23">
        <f>AVERAGE(E2:E21)</f>
        <v>107614.55</v>
      </c>
      <c r="F23">
        <f>AVERAGE(F2:F21)</f>
        <v>168494.55</v>
      </c>
      <c r="G23" t="s">
        <v>0</v>
      </c>
      <c r="H23">
        <f t="shared" ref="G23:L23" si="0">AVERAGE(H2:H21)</f>
        <v>30039.35</v>
      </c>
      <c r="I23">
        <f t="shared" si="0"/>
        <v>120859.1</v>
      </c>
      <c r="J23">
        <f t="shared" si="0"/>
        <v>272404.1</v>
      </c>
      <c r="K23">
        <f t="shared" si="0"/>
        <v>480932.25</v>
      </c>
      <c r="L23">
        <f t="shared" si="0"/>
        <v>761401.2</v>
      </c>
      <c r="M23" t="s">
        <v>0</v>
      </c>
      <c r="N23">
        <f t="shared" ref="N23:R23" si="1">AVERAGE(N2:N21)</f>
        <v>14.5</v>
      </c>
      <c r="O23">
        <f t="shared" si="1"/>
        <v>29.65</v>
      </c>
      <c r="P23">
        <f t="shared" si="1"/>
        <v>47.25</v>
      </c>
      <c r="Q23">
        <f t="shared" si="1"/>
        <v>63.05</v>
      </c>
      <c r="R23">
        <f t="shared" si="1"/>
        <v>77.3</v>
      </c>
      <c r="S23" t="s">
        <v>0</v>
      </c>
      <c r="T23">
        <f t="shared" ref="T23:X23" si="2">AVERAGE(T2:T21)</f>
        <v>9.35</v>
      </c>
      <c r="U23">
        <f t="shared" si="2"/>
        <v>19.15</v>
      </c>
      <c r="V23">
        <f t="shared" si="2"/>
        <v>30.45</v>
      </c>
      <c r="W23">
        <f t="shared" si="2"/>
        <v>41.55</v>
      </c>
      <c r="X23">
        <f t="shared" si="2"/>
        <v>53.85</v>
      </c>
      <c r="Y23" t="s">
        <v>0</v>
      </c>
      <c r="Z23">
        <f t="shared" ref="Z23:AD23" si="3">AVERAGE(Z2:Z21)</f>
        <v>158.3</v>
      </c>
      <c r="AA23">
        <f t="shared" si="3"/>
        <v>330.45</v>
      </c>
      <c r="AB23">
        <f t="shared" si="3"/>
        <v>503.85</v>
      </c>
      <c r="AC23">
        <f t="shared" si="3"/>
        <v>677</v>
      </c>
      <c r="AD23">
        <f t="shared" si="3"/>
        <v>860.7</v>
      </c>
      <c r="AE23" t="s">
        <v>0</v>
      </c>
      <c r="AF23">
        <f t="shared" ref="AF23:AJ23" si="4">AVERAGE(AF2:AF21)</f>
        <v>110.1</v>
      </c>
      <c r="AG23">
        <f t="shared" si="4"/>
        <v>227.95</v>
      </c>
      <c r="AH23">
        <f t="shared" si="4"/>
        <v>349.7</v>
      </c>
      <c r="AI23">
        <f t="shared" si="4"/>
        <v>471.65</v>
      </c>
      <c r="AJ23">
        <f t="shared" si="4"/>
        <v>595.6</v>
      </c>
      <c r="AK23" t="s">
        <v>0</v>
      </c>
      <c r="AL23">
        <f t="shared" ref="AL23:AP23" si="5">AVERAGE(AL2:AL21)</f>
        <v>4992.55</v>
      </c>
      <c r="AM23">
        <f t="shared" si="5"/>
        <v>19909.95</v>
      </c>
      <c r="AN23">
        <f t="shared" si="5"/>
        <v>44744.65</v>
      </c>
      <c r="AO23">
        <f t="shared" si="5"/>
        <v>79752.05</v>
      </c>
      <c r="AP23">
        <f t="shared" si="5"/>
        <v>124499.8</v>
      </c>
    </row>
    <row r="24" spans="1:42">
      <c r="A24" t="s">
        <v>1</v>
      </c>
      <c r="B24">
        <v>6576.8</v>
      </c>
      <c r="C24">
        <f>C1*C1*B24/(B1*B1)</f>
        <v>26307.2</v>
      </c>
      <c r="D24">
        <f>D1*D1*B24/(B1*B1)</f>
        <v>59191.2</v>
      </c>
      <c r="E24">
        <f>E1*E1*B24/(B1*B1)</f>
        <v>105228.8</v>
      </c>
      <c r="F24">
        <f>F1*F1*B24/(B1*B1)</f>
        <v>164420</v>
      </c>
      <c r="G24" t="s">
        <v>1</v>
      </c>
      <c r="H24">
        <v>30039.35</v>
      </c>
      <c r="I24">
        <f>I1^2*G20</f>
        <v>120157.4</v>
      </c>
      <c r="J24">
        <f>J1^2*G20</f>
        <v>270354.15</v>
      </c>
      <c r="K24">
        <f>K1^2*G20</f>
        <v>480629.6</v>
      </c>
      <c r="L24">
        <f>L1^2*G20</f>
        <v>750983.75</v>
      </c>
      <c r="M24" t="s">
        <v>1</v>
      </c>
      <c r="N24">
        <v>14.5</v>
      </c>
      <c r="O24">
        <f>M20*O1*LOG(O1,2)</f>
        <v>30.7459739748511</v>
      </c>
      <c r="P24">
        <f>M20*P1*LOG(P1,2)</f>
        <v>47.6509549160611</v>
      </c>
      <c r="Q24">
        <f>M20*Q1*LOG(Q1,2)</f>
        <v>64.9838958994044</v>
      </c>
      <c r="R24">
        <f>M20*R1*LOG(R1,2)</f>
        <v>82.6350650628723</v>
      </c>
      <c r="S24" t="s">
        <v>1</v>
      </c>
      <c r="T24">
        <v>9.35</v>
      </c>
      <c r="U24">
        <f>S20*U1*LOG(U1,2)</f>
        <v>19.8258521837833</v>
      </c>
      <c r="V24">
        <f>S20*V1*LOG(V1,2)</f>
        <v>30.7266502389773</v>
      </c>
      <c r="W24">
        <f>S20*W1*LOG(W1,2)</f>
        <v>41.9034087351332</v>
      </c>
      <c r="X24">
        <f>S20*X1*LOG(X1,2)</f>
        <v>53.2853695405418</v>
      </c>
      <c r="Y24" t="s">
        <v>1</v>
      </c>
      <c r="Z24">
        <v>158.3</v>
      </c>
      <c r="AA24">
        <f>Y20*AA1*LOG(AA1,2)</f>
        <v>332.484349437869</v>
      </c>
      <c r="AB24">
        <f>Y20*AB1*LOG(AB1,2)</f>
        <v>512.664147311061</v>
      </c>
      <c r="AC24">
        <f>Y20*AC1*LOG(AC1,2)</f>
        <v>696.737397751478</v>
      </c>
      <c r="AD24">
        <f>Y20*AD1*LOG(AD1,2)</f>
        <v>883.705793071993</v>
      </c>
      <c r="AE24" t="s">
        <v>1</v>
      </c>
      <c r="AF24">
        <v>110.1</v>
      </c>
      <c r="AG24">
        <f>AE20*AG1*LOG(AG1,2)</f>
        <v>231.247800840868</v>
      </c>
      <c r="AH24">
        <f>AE20*AH1*LOG(AH1,2)</f>
        <v>356.565525072317</v>
      </c>
      <c r="AI24">
        <f>AE20*AI1*LOG(AI1,2)</f>
        <v>484.591203363472</v>
      </c>
      <c r="AJ24">
        <f>AE20*AJ1*LOG(AJ1,2)</f>
        <v>614.63049789783</v>
      </c>
      <c r="AK24" t="s">
        <v>1</v>
      </c>
      <c r="AL24">
        <v>4992.55</v>
      </c>
      <c r="AM24">
        <f>AM1^2*AK20</f>
        <v>19970.2</v>
      </c>
      <c r="AN24">
        <f>AN1^2*AK20</f>
        <v>44932.95</v>
      </c>
      <c r="AO24">
        <f>AO1^2*AK20</f>
        <v>79880.8</v>
      </c>
      <c r="AP24">
        <f>AP1^2*AK20</f>
        <v>124813.75</v>
      </c>
    </row>
    <row r="50" spans="2:6">
      <c r="B50" s="1">
        <v>1</v>
      </c>
      <c r="C50" s="1">
        <v>2</v>
      </c>
      <c r="D50" s="1">
        <v>3</v>
      </c>
      <c r="E50" s="1">
        <v>4</v>
      </c>
      <c r="F50" s="1">
        <v>5</v>
      </c>
    </row>
    <row r="51" spans="1:21">
      <c r="A51" t="s">
        <v>2</v>
      </c>
      <c r="B51">
        <f>B58/100000</f>
        <v>0.065768</v>
      </c>
      <c r="C51">
        <f>C58/100000</f>
        <v>0.26909</v>
      </c>
      <c r="D51">
        <f>D58/100000</f>
        <v>0.6053345</v>
      </c>
      <c r="E51">
        <f>E58/100000</f>
        <v>1.0761455</v>
      </c>
      <c r="F51">
        <f>F58/100000</f>
        <v>1.6849455</v>
      </c>
      <c r="Q51">
        <v>1</v>
      </c>
      <c r="R51">
        <v>2</v>
      </c>
      <c r="S51">
        <v>3</v>
      </c>
      <c r="T51">
        <v>4</v>
      </c>
      <c r="U51">
        <v>5</v>
      </c>
    </row>
    <row r="52" spans="1:21">
      <c r="A52" t="s">
        <v>3</v>
      </c>
      <c r="B52">
        <f>B59/100000</f>
        <v>0.3003935</v>
      </c>
      <c r="C52">
        <f>C59/100000</f>
        <v>1.208591</v>
      </c>
      <c r="D52">
        <f>D59/100000</f>
        <v>2.724041</v>
      </c>
      <c r="E52">
        <f>E59/100000</f>
        <v>4.8093225</v>
      </c>
      <c r="F52">
        <f>F59/100000</f>
        <v>7.614012</v>
      </c>
      <c r="P52" t="s">
        <v>4</v>
      </c>
      <c r="Q52" s="3">
        <v>158.3</v>
      </c>
      <c r="R52" s="3">
        <v>330.45</v>
      </c>
      <c r="S52" s="3">
        <v>503.85</v>
      </c>
      <c r="T52" s="3">
        <v>677</v>
      </c>
      <c r="U52" s="3">
        <v>860.7</v>
      </c>
    </row>
    <row r="53" spans="1:21">
      <c r="A53" t="s">
        <v>4</v>
      </c>
      <c r="B53">
        <f>B60/100000</f>
        <v>0.000145</v>
      </c>
      <c r="C53">
        <f>C60/100000</f>
        <v>0.0002965</v>
      </c>
      <c r="D53">
        <f>D60/100000</f>
        <v>0.0004725</v>
      </c>
      <c r="E53">
        <f>E60/100000</f>
        <v>0.0006305</v>
      </c>
      <c r="F53">
        <f>F60/100000</f>
        <v>0.000773</v>
      </c>
      <c r="P53" t="s">
        <v>5</v>
      </c>
      <c r="Q53" s="3">
        <v>110.1</v>
      </c>
      <c r="R53" s="3">
        <v>231.247800840868</v>
      </c>
      <c r="S53" s="3">
        <v>356.565525072317</v>
      </c>
      <c r="T53" s="3">
        <v>484.591203363472</v>
      </c>
      <c r="U53" s="3">
        <v>614.63049789783</v>
      </c>
    </row>
    <row r="54" spans="1:6">
      <c r="A54" t="s">
        <v>5</v>
      </c>
      <c r="B54">
        <f>B61/100000</f>
        <v>9.35e-5</v>
      </c>
      <c r="C54">
        <f>C61/100000</f>
        <v>0.0001915</v>
      </c>
      <c r="D54">
        <f>D61/100000</f>
        <v>0.0003045</v>
      </c>
      <c r="E54">
        <f>E61/100000</f>
        <v>0.0004155</v>
      </c>
      <c r="F54">
        <f>F61/100000</f>
        <v>0.0005385</v>
      </c>
    </row>
    <row r="55" spans="1:6">
      <c r="A55" t="s">
        <v>6</v>
      </c>
      <c r="B55">
        <f>B62/100000</f>
        <v>0.0499255</v>
      </c>
      <c r="C55">
        <f>C62/100000</f>
        <v>0.1990995</v>
      </c>
      <c r="D55">
        <f>D62/100000</f>
        <v>0.4474465</v>
      </c>
      <c r="E55">
        <f>E62/100000</f>
        <v>0.7975205</v>
      </c>
      <c r="F55">
        <f>F62/100000</f>
        <v>1.244998</v>
      </c>
    </row>
    <row r="58" spans="2:6">
      <c r="B58" s="2">
        <v>6576.8</v>
      </c>
      <c r="C58" s="2">
        <v>26909</v>
      </c>
      <c r="D58" s="2">
        <v>60533.45</v>
      </c>
      <c r="E58" s="2">
        <v>107614.55</v>
      </c>
      <c r="F58" s="2">
        <v>168494.55</v>
      </c>
    </row>
    <row r="59" spans="2:6">
      <c r="B59" s="2">
        <v>30039.35</v>
      </c>
      <c r="C59" s="2">
        <v>120859.1</v>
      </c>
      <c r="D59" s="2">
        <v>272404.1</v>
      </c>
      <c r="E59" s="2">
        <v>480932.25</v>
      </c>
      <c r="F59" s="2">
        <v>761401.2</v>
      </c>
    </row>
    <row r="60" spans="2:6">
      <c r="B60" s="2">
        <v>14.5</v>
      </c>
      <c r="C60" s="2">
        <v>29.65</v>
      </c>
      <c r="D60" s="2">
        <v>47.25</v>
      </c>
      <c r="E60" s="2">
        <v>63.05</v>
      </c>
      <c r="F60" s="2">
        <v>77.3</v>
      </c>
    </row>
    <row r="61" spans="2:6">
      <c r="B61" s="2">
        <v>9.35</v>
      </c>
      <c r="C61" s="2">
        <v>19.15</v>
      </c>
      <c r="D61" s="2">
        <v>30.45</v>
      </c>
      <c r="E61" s="2">
        <v>41.55</v>
      </c>
      <c r="F61" s="2">
        <v>53.85</v>
      </c>
    </row>
    <row r="62" spans="2:6">
      <c r="B62" s="2">
        <v>4992.55</v>
      </c>
      <c r="C62" s="2">
        <v>19909.95</v>
      </c>
      <c r="D62" s="2">
        <v>44744.65</v>
      </c>
      <c r="E62" s="2">
        <v>79752.05</v>
      </c>
      <c r="F62" s="2">
        <v>124499.8</v>
      </c>
    </row>
    <row r="70" spans="2:6">
      <c r="B70" s="1">
        <v>1</v>
      </c>
      <c r="C70" s="1">
        <v>2</v>
      </c>
      <c r="D70" s="1">
        <v>3</v>
      </c>
      <c r="E70" s="1">
        <v>4</v>
      </c>
      <c r="F70" s="1">
        <v>5</v>
      </c>
    </row>
    <row r="71" spans="1:26">
      <c r="A71" t="s">
        <v>4</v>
      </c>
      <c r="B71">
        <v>0.000145</v>
      </c>
      <c r="C71">
        <v>0.0002965</v>
      </c>
      <c r="D71">
        <v>0.0004725</v>
      </c>
      <c r="E71">
        <v>0.0006305</v>
      </c>
      <c r="F71">
        <v>0.000773</v>
      </c>
      <c r="V71">
        <v>60000000</v>
      </c>
      <c r="W71">
        <v>70000000</v>
      </c>
      <c r="X71">
        <v>80000000</v>
      </c>
      <c r="Y71">
        <v>90000000</v>
      </c>
      <c r="Z71">
        <v>100000000</v>
      </c>
    </row>
    <row r="72" spans="1:26">
      <c r="A72" t="s">
        <v>5</v>
      </c>
      <c r="B72">
        <v>9.35e-5</v>
      </c>
      <c r="C72">
        <v>0.0001915</v>
      </c>
      <c r="D72">
        <v>0.0003045</v>
      </c>
      <c r="E72">
        <v>0.0004155</v>
      </c>
      <c r="F72">
        <v>0.0005385</v>
      </c>
      <c r="V72">
        <v>106</v>
      </c>
      <c r="W72">
        <v>121</v>
      </c>
      <c r="X72">
        <v>143</v>
      </c>
      <c r="Y72">
        <v>157</v>
      </c>
      <c r="Z72">
        <v>170</v>
      </c>
    </row>
    <row r="73" spans="22:26">
      <c r="V73">
        <v>104</v>
      </c>
      <c r="W73">
        <v>121</v>
      </c>
      <c r="X73">
        <v>137</v>
      </c>
      <c r="Y73">
        <v>154</v>
      </c>
      <c r="Z73">
        <v>174</v>
      </c>
    </row>
    <row r="74" spans="22:26">
      <c r="V74">
        <v>104</v>
      </c>
      <c r="W74">
        <v>120</v>
      </c>
      <c r="X74">
        <v>138</v>
      </c>
      <c r="Y74">
        <v>154</v>
      </c>
      <c r="Z74">
        <v>171</v>
      </c>
    </row>
    <row r="75" spans="22:26">
      <c r="V75">
        <v>102</v>
      </c>
      <c r="W75">
        <v>121</v>
      </c>
      <c r="X75">
        <v>136</v>
      </c>
      <c r="Y75">
        <v>155</v>
      </c>
      <c r="Z75">
        <v>170</v>
      </c>
    </row>
    <row r="76" spans="22:26">
      <c r="V76">
        <v>104</v>
      </c>
      <c r="W76">
        <v>119</v>
      </c>
      <c r="X76">
        <v>137</v>
      </c>
      <c r="Y76">
        <v>154</v>
      </c>
      <c r="Z76">
        <v>169</v>
      </c>
    </row>
    <row r="77" spans="22:26">
      <c r="V77">
        <v>104</v>
      </c>
      <c r="W77">
        <v>120</v>
      </c>
      <c r="X77">
        <v>137</v>
      </c>
      <c r="Y77">
        <v>155</v>
      </c>
      <c r="Z77">
        <v>168</v>
      </c>
    </row>
    <row r="78" spans="22:26">
      <c r="V78">
        <v>103</v>
      </c>
      <c r="W78">
        <v>119</v>
      </c>
      <c r="X78">
        <v>138</v>
      </c>
      <c r="Y78">
        <v>155</v>
      </c>
      <c r="Z78">
        <v>172</v>
      </c>
    </row>
    <row r="79" spans="22:26">
      <c r="V79">
        <v>102</v>
      </c>
      <c r="W79">
        <v>122</v>
      </c>
      <c r="X79">
        <v>138</v>
      </c>
      <c r="Y79">
        <v>155</v>
      </c>
      <c r="Z79">
        <v>173</v>
      </c>
    </row>
    <row r="80" spans="22:26">
      <c r="V80">
        <v>103</v>
      </c>
      <c r="W80">
        <v>120</v>
      </c>
      <c r="X80">
        <v>137</v>
      </c>
      <c r="Y80">
        <v>153</v>
      </c>
      <c r="Z80">
        <v>170</v>
      </c>
    </row>
    <row r="81" spans="22:26">
      <c r="V81">
        <v>103</v>
      </c>
      <c r="W81">
        <v>123</v>
      </c>
      <c r="X81">
        <v>136</v>
      </c>
      <c r="Y81">
        <v>154</v>
      </c>
      <c r="Z81">
        <v>171</v>
      </c>
    </row>
    <row r="82" spans="22:26">
      <c r="V82">
        <v>102</v>
      </c>
      <c r="W82">
        <v>120</v>
      </c>
      <c r="X82">
        <v>135</v>
      </c>
      <c r="Y82">
        <v>154</v>
      </c>
      <c r="Z82">
        <v>172</v>
      </c>
    </row>
    <row r="83" spans="22:26">
      <c r="V83">
        <v>103</v>
      </c>
      <c r="W83">
        <v>119</v>
      </c>
      <c r="X83">
        <v>137</v>
      </c>
      <c r="Y83">
        <v>153</v>
      </c>
      <c r="Z83">
        <v>170</v>
      </c>
    </row>
    <row r="84" spans="22:26">
      <c r="V84">
        <v>103</v>
      </c>
      <c r="W84">
        <v>119</v>
      </c>
      <c r="X84">
        <v>137</v>
      </c>
      <c r="Y84">
        <v>154</v>
      </c>
      <c r="Z84">
        <v>174</v>
      </c>
    </row>
    <row r="85" spans="22:26">
      <c r="V85">
        <v>102</v>
      </c>
      <c r="W85">
        <v>119</v>
      </c>
      <c r="X85">
        <v>135</v>
      </c>
      <c r="Y85">
        <v>156</v>
      </c>
      <c r="Z85">
        <v>175</v>
      </c>
    </row>
    <row r="86" spans="22:26">
      <c r="V86">
        <v>102</v>
      </c>
      <c r="W86">
        <v>119</v>
      </c>
      <c r="X86">
        <v>135</v>
      </c>
      <c r="Y86">
        <v>154</v>
      </c>
      <c r="Z86">
        <v>174</v>
      </c>
    </row>
    <row r="87" spans="22:26">
      <c r="V87">
        <v>105</v>
      </c>
      <c r="W87">
        <v>119</v>
      </c>
      <c r="X87">
        <v>138</v>
      </c>
      <c r="Y87">
        <v>157</v>
      </c>
      <c r="Z87">
        <v>171</v>
      </c>
    </row>
    <row r="88" spans="22:26">
      <c r="V88">
        <v>102</v>
      </c>
      <c r="W88">
        <v>119</v>
      </c>
      <c r="X88">
        <v>138</v>
      </c>
      <c r="Y88">
        <v>155</v>
      </c>
      <c r="Z88">
        <v>169</v>
      </c>
    </row>
    <row r="89" spans="22:26">
      <c r="V89">
        <v>103</v>
      </c>
      <c r="W89">
        <v>123</v>
      </c>
      <c r="X89">
        <v>136</v>
      </c>
      <c r="Y89">
        <v>158</v>
      </c>
      <c r="Z89">
        <v>173</v>
      </c>
    </row>
    <row r="90" spans="20:26">
      <c r="T90">
        <f>V92/(V71*LOG(10,2))</f>
        <v>5.17520734212328e-7</v>
      </c>
      <c r="V90">
        <v>103</v>
      </c>
      <c r="W90">
        <v>121</v>
      </c>
      <c r="X90">
        <v>137</v>
      </c>
      <c r="Y90">
        <v>154</v>
      </c>
      <c r="Z90">
        <v>171</v>
      </c>
    </row>
    <row r="91" spans="22:26">
      <c r="V91">
        <v>103</v>
      </c>
      <c r="W91">
        <v>121</v>
      </c>
      <c r="X91">
        <v>145</v>
      </c>
      <c r="Y91">
        <v>157</v>
      </c>
      <c r="Z91">
        <v>170</v>
      </c>
    </row>
    <row r="92" spans="22:26">
      <c r="V92">
        <f>AVERAGE(V72:V91)</f>
        <v>103.15</v>
      </c>
      <c r="W92">
        <f>AVERAGE(W72:W91)</f>
        <v>120.25</v>
      </c>
      <c r="X92">
        <f>AVERAGE(X72:X91)</f>
        <v>137.5</v>
      </c>
      <c r="Y92">
        <f>AVERAGE(Y72:Y91)</f>
        <v>154.9</v>
      </c>
      <c r="Z92">
        <f>AVERAGE(Z72:Z91)</f>
        <v>171.35</v>
      </c>
    </row>
    <row r="93" spans="22:26">
      <c r="V93">
        <v>103.15</v>
      </c>
      <c r="W93">
        <f>W71*T90*LOG(10,2)</f>
        <v>120.341666666667</v>
      </c>
      <c r="X93">
        <f>X71*T90*LOG(10,2)</f>
        <v>137.533333333333</v>
      </c>
      <c r="Y93">
        <f>Y71*T90*LOG(10,2)</f>
        <v>154.725</v>
      </c>
      <c r="Z93">
        <f>Z71*T90*LOG(10,2)</f>
        <v>171.916666666667</v>
      </c>
    </row>
    <row r="98" spans="22:26">
      <c r="V98">
        <v>6</v>
      </c>
      <c r="W98">
        <v>7</v>
      </c>
      <c r="X98">
        <v>8</v>
      </c>
      <c r="Y98">
        <v>9</v>
      </c>
      <c r="Z98">
        <v>10</v>
      </c>
    </row>
    <row r="99" spans="21:26">
      <c r="U99" t="s">
        <v>7</v>
      </c>
      <c r="V99" s="4">
        <v>103.15</v>
      </c>
      <c r="W99" s="4">
        <v>120.25</v>
      </c>
      <c r="X99" s="4">
        <v>137.5</v>
      </c>
      <c r="Y99" s="4">
        <v>154.9</v>
      </c>
      <c r="Z99" s="4">
        <v>171.35</v>
      </c>
    </row>
    <row r="100" spans="21:26">
      <c r="U100" t="s">
        <v>8</v>
      </c>
      <c r="V100" s="4">
        <v>103.15</v>
      </c>
      <c r="W100" s="4">
        <v>120.341666666667</v>
      </c>
      <c r="X100" s="4">
        <v>137.533333333333</v>
      </c>
      <c r="Y100" s="4">
        <v>154.725</v>
      </c>
      <c r="Z100" s="4">
        <v>171.916666666667</v>
      </c>
    </row>
    <row r="101" spans="21:26">
      <c r="U101" t="s">
        <v>9</v>
      </c>
      <c r="V101" s="4">
        <f>AVERAGE(V102:V121)</f>
        <v>8172.55</v>
      </c>
      <c r="W101" s="4">
        <f>AVERAGE(W102:W121)</f>
        <v>9653.3</v>
      </c>
      <c r="X101" s="4">
        <f>AVERAGE(X102:X121)</f>
        <v>11081.5</v>
      </c>
      <c r="Y101" s="4">
        <f>AVERAGE(Y102:Y121)</f>
        <v>12520</v>
      </c>
      <c r="Z101" s="4">
        <f>AVERAGE(Z102:Z121)</f>
        <v>14023.95</v>
      </c>
    </row>
    <row r="102" spans="22:26">
      <c r="V102">
        <v>8269</v>
      </c>
      <c r="W102">
        <v>9768</v>
      </c>
      <c r="X102">
        <v>11343</v>
      </c>
      <c r="Y102">
        <v>12619</v>
      </c>
      <c r="Z102">
        <v>14104</v>
      </c>
    </row>
    <row r="103" spans="22:26">
      <c r="V103">
        <v>8214</v>
      </c>
      <c r="W103">
        <v>9810</v>
      </c>
      <c r="X103">
        <v>11051</v>
      </c>
      <c r="Y103">
        <v>12447</v>
      </c>
      <c r="Z103">
        <v>13935</v>
      </c>
    </row>
    <row r="104" spans="22:26">
      <c r="V104">
        <v>8168</v>
      </c>
      <c r="W104">
        <v>9628</v>
      </c>
      <c r="X104">
        <v>11025</v>
      </c>
      <c r="Y104">
        <v>12505</v>
      </c>
      <c r="Z104">
        <v>14154</v>
      </c>
    </row>
    <row r="105" spans="22:26">
      <c r="V105">
        <v>8193</v>
      </c>
      <c r="W105">
        <v>9752</v>
      </c>
      <c r="X105">
        <v>11156</v>
      </c>
      <c r="Y105">
        <v>12534</v>
      </c>
      <c r="Z105">
        <v>13929</v>
      </c>
    </row>
    <row r="106" spans="22:26">
      <c r="V106">
        <v>8295</v>
      </c>
      <c r="W106">
        <v>9601</v>
      </c>
      <c r="X106">
        <v>10965</v>
      </c>
      <c r="Y106">
        <v>12380</v>
      </c>
      <c r="Z106">
        <v>13986</v>
      </c>
    </row>
    <row r="107" spans="22:26">
      <c r="V107">
        <v>8109</v>
      </c>
      <c r="W107">
        <v>9562</v>
      </c>
      <c r="X107">
        <v>10970</v>
      </c>
      <c r="Y107">
        <v>12492</v>
      </c>
      <c r="Z107">
        <v>14056</v>
      </c>
    </row>
    <row r="108" spans="22:26">
      <c r="V108">
        <v>8113</v>
      </c>
      <c r="W108">
        <v>9562</v>
      </c>
      <c r="X108">
        <v>10970</v>
      </c>
      <c r="Y108">
        <v>12465</v>
      </c>
      <c r="Z108">
        <v>13976</v>
      </c>
    </row>
    <row r="109" spans="22:26">
      <c r="V109">
        <v>8115</v>
      </c>
      <c r="W109">
        <v>9624</v>
      </c>
      <c r="X109">
        <v>11095</v>
      </c>
      <c r="Y109">
        <v>12455</v>
      </c>
      <c r="Z109">
        <v>13976</v>
      </c>
    </row>
    <row r="110" spans="22:26">
      <c r="V110">
        <v>8095</v>
      </c>
      <c r="W110">
        <v>9602</v>
      </c>
      <c r="X110">
        <v>10986</v>
      </c>
      <c r="Y110">
        <v>12557</v>
      </c>
      <c r="Z110">
        <v>14057</v>
      </c>
    </row>
    <row r="111" spans="22:26">
      <c r="V111">
        <v>8110</v>
      </c>
      <c r="W111">
        <v>9665</v>
      </c>
      <c r="X111">
        <v>11086</v>
      </c>
      <c r="Y111">
        <v>12490</v>
      </c>
      <c r="Z111">
        <v>14057</v>
      </c>
    </row>
    <row r="112" spans="22:26">
      <c r="V112">
        <v>8168</v>
      </c>
      <c r="W112">
        <v>9563</v>
      </c>
      <c r="X112">
        <v>11117</v>
      </c>
      <c r="Y112">
        <v>12530</v>
      </c>
      <c r="Z112">
        <v>13971</v>
      </c>
    </row>
    <row r="113" spans="22:26">
      <c r="V113">
        <v>8183</v>
      </c>
      <c r="W113">
        <v>9721</v>
      </c>
      <c r="X113">
        <v>11018</v>
      </c>
      <c r="Y113">
        <v>12476</v>
      </c>
      <c r="Z113">
        <v>13993</v>
      </c>
    </row>
    <row r="114" spans="22:26">
      <c r="V114">
        <v>8285</v>
      </c>
      <c r="W114">
        <v>9643</v>
      </c>
      <c r="X114">
        <v>11112</v>
      </c>
      <c r="Y114">
        <v>12479</v>
      </c>
      <c r="Z114">
        <v>14196</v>
      </c>
    </row>
    <row r="115" spans="22:26">
      <c r="V115">
        <v>8261</v>
      </c>
      <c r="W115">
        <v>9736</v>
      </c>
      <c r="X115">
        <v>11058</v>
      </c>
      <c r="Y115">
        <v>12636</v>
      </c>
      <c r="Z115">
        <v>14011</v>
      </c>
    </row>
    <row r="116" spans="22:26">
      <c r="V116">
        <v>8172</v>
      </c>
      <c r="W116">
        <v>9655</v>
      </c>
      <c r="X116">
        <v>11062</v>
      </c>
      <c r="Y116">
        <v>12477</v>
      </c>
      <c r="Z116">
        <v>14066</v>
      </c>
    </row>
    <row r="117" spans="22:26">
      <c r="V117">
        <v>8110</v>
      </c>
      <c r="W117">
        <v>9578</v>
      </c>
      <c r="X117">
        <v>11188</v>
      </c>
      <c r="Y117">
        <v>12491</v>
      </c>
      <c r="Z117">
        <v>13986</v>
      </c>
    </row>
    <row r="118" spans="22:26">
      <c r="V118">
        <v>8065</v>
      </c>
      <c r="W118">
        <v>9630</v>
      </c>
      <c r="X118">
        <v>11046</v>
      </c>
      <c r="Y118">
        <v>12506</v>
      </c>
      <c r="Z118">
        <v>13909</v>
      </c>
    </row>
    <row r="119" spans="22:26">
      <c r="V119">
        <v>8119</v>
      </c>
      <c r="W119">
        <v>9680</v>
      </c>
      <c r="X119">
        <v>11272</v>
      </c>
      <c r="Y119">
        <v>12614</v>
      </c>
      <c r="Z119">
        <v>14094</v>
      </c>
    </row>
    <row r="120" spans="22:26">
      <c r="V120">
        <v>8164</v>
      </c>
      <c r="W120">
        <v>9632</v>
      </c>
      <c r="X120">
        <v>10972</v>
      </c>
      <c r="Y120">
        <v>12597</v>
      </c>
      <c r="Z120">
        <v>14013</v>
      </c>
    </row>
    <row r="121" spans="22:26">
      <c r="V121">
        <v>8243</v>
      </c>
      <c r="W121">
        <v>9654</v>
      </c>
      <c r="X121">
        <v>11138</v>
      </c>
      <c r="Y121">
        <v>12650</v>
      </c>
      <c r="Z121">
        <v>14010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10097</dc:creator>
  <cp:lastModifiedBy>10097</cp:lastModifiedBy>
  <dcterms:created xsi:type="dcterms:W3CDTF">2022-03-16T12:13:00Z</dcterms:created>
  <dcterms:modified xsi:type="dcterms:W3CDTF">2022-03-21T04:16:19Z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6312B43A0DD8413CB2259D2406AD2DEB</vt:lpwstr>
  </property>
  <property fmtid="{D5CDD505-2E9C-101B-9397-08002B2CF9AE}" pid="3" name="KSOProductBuildVer">
    <vt:lpwstr>2052-11.1.0.11365</vt:lpwstr>
  </property>
</Properties>
</file>