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微信日推送\"/>
    </mc:Choice>
  </mc:AlternateContent>
  <bookViews>
    <workbookView xWindow="0" yWindow="0" windowWidth="15360" windowHeight="7110" firstSheet="1" activeTab="1"/>
  </bookViews>
  <sheets>
    <sheet name="关区窗口销售统计（日报）" sheetId="1" r:id="rId1"/>
    <sheet name="其它分公司（日报）" sheetId="12" r:id="rId2"/>
    <sheet name="窗口销售饼状图" sheetId="8" r:id="rId3"/>
    <sheet name="电子销售数量统计（日报）" sheetId="5" r:id="rId4"/>
    <sheet name="电子售票金额统计（日报）" sheetId="2" r:id="rId5"/>
    <sheet name="电子销售饼状图" sheetId="7" r:id="rId6"/>
    <sheet name="分公司" sheetId="13" r:id="rId7"/>
    <sheet name="Sheet3" sheetId="3" r:id="rId8"/>
    <sheet name="Sheet4" sheetId="4" r:id="rId9"/>
    <sheet name="Sheet6" sheetId="6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6" l="1"/>
  <c r="B15" i="13" l="1"/>
  <c r="C17" i="4" l="1"/>
  <c r="B17" i="4"/>
  <c r="B6" i="3" l="1"/>
  <c r="B26" i="13" s="1"/>
  <c r="C7" i="6" l="1"/>
  <c r="B7" i="6"/>
  <c r="E7" i="6" l="1"/>
  <c r="J26" i="13"/>
  <c r="C26" i="13"/>
  <c r="D26" i="13" s="1"/>
  <c r="J25" i="13"/>
  <c r="D25" i="13"/>
  <c r="J24" i="13"/>
  <c r="D24" i="13"/>
  <c r="J23" i="13"/>
  <c r="D23" i="13"/>
  <c r="J6" i="13"/>
  <c r="J5" i="13"/>
  <c r="J4" i="13"/>
  <c r="J3" i="13"/>
  <c r="J2" i="13"/>
  <c r="B27" i="3" l="1"/>
  <c r="B29" i="3" s="1"/>
  <c r="C27" i="3" l="1"/>
  <c r="D6" i="3"/>
  <c r="D24" i="3"/>
  <c r="D25" i="3"/>
  <c r="D26" i="3"/>
  <c r="J6" i="3"/>
  <c r="J24" i="3"/>
  <c r="J25" i="3"/>
  <c r="J26" i="3"/>
  <c r="J27" i="3"/>
  <c r="J3" i="3"/>
  <c r="J4" i="3"/>
  <c r="J5" i="3"/>
  <c r="J2" i="3"/>
  <c r="D27" i="3" l="1"/>
  <c r="D7" i="4" l="1"/>
  <c r="D17" i="4" s="1"/>
  <c r="B19" i="4" s="1"/>
</calcChain>
</file>

<file path=xl/sharedStrings.xml><?xml version="1.0" encoding="utf-8"?>
<sst xmlns="http://schemas.openxmlformats.org/spreadsheetml/2006/main" count="49" uniqueCount="37">
  <si>
    <t>东客站</t>
    <phoneticPr fontId="1" type="noConversion"/>
  </si>
  <si>
    <t>快速站</t>
    <phoneticPr fontId="1" type="noConversion"/>
  </si>
  <si>
    <t>兴盛站</t>
    <phoneticPr fontId="1" type="noConversion"/>
  </si>
  <si>
    <t>北站</t>
    <phoneticPr fontId="1" type="noConversion"/>
  </si>
  <si>
    <t>东客站</t>
    <phoneticPr fontId="1" type="noConversion"/>
  </si>
  <si>
    <t>北站</t>
    <phoneticPr fontId="1" type="noConversion"/>
  </si>
  <si>
    <t>微信售票张数</t>
    <phoneticPr fontId="1" type="noConversion"/>
  </si>
  <si>
    <t>自助机售票张数</t>
    <phoneticPr fontId="1" type="noConversion"/>
  </si>
  <si>
    <t>东客站</t>
    <phoneticPr fontId="1" type="noConversion"/>
  </si>
  <si>
    <t>快速站</t>
    <phoneticPr fontId="1" type="noConversion"/>
  </si>
  <si>
    <t>兴盛站</t>
    <phoneticPr fontId="1" type="noConversion"/>
  </si>
  <si>
    <t>北站</t>
    <phoneticPr fontId="1" type="noConversion"/>
  </si>
  <si>
    <t>微信售票金额（元）</t>
    <phoneticPr fontId="1" type="noConversion"/>
  </si>
  <si>
    <t>自助机售票金额（元）</t>
    <phoneticPr fontId="1" type="noConversion"/>
  </si>
  <si>
    <t>732张</t>
    <phoneticPr fontId="1" type="noConversion"/>
  </si>
  <si>
    <t>114保险</t>
    <phoneticPr fontId="1" type="noConversion"/>
  </si>
  <si>
    <t>70678元</t>
    <phoneticPr fontId="1" type="noConversion"/>
  </si>
  <si>
    <t>上周</t>
    <phoneticPr fontId="1" type="noConversion"/>
  </si>
  <si>
    <t>祥云站</t>
    <phoneticPr fontId="1" type="noConversion"/>
  </si>
  <si>
    <t>宾川站</t>
    <phoneticPr fontId="1" type="noConversion"/>
  </si>
  <si>
    <t>弥渡站</t>
    <phoneticPr fontId="1" type="noConversion"/>
  </si>
  <si>
    <t>南涧站</t>
    <phoneticPr fontId="1" type="noConversion"/>
  </si>
  <si>
    <t>巍山站</t>
    <phoneticPr fontId="1" type="noConversion"/>
  </si>
  <si>
    <t>永平站</t>
    <phoneticPr fontId="1" type="noConversion"/>
  </si>
  <si>
    <t>云龙站</t>
    <phoneticPr fontId="1" type="noConversion"/>
  </si>
  <si>
    <t>洱源站</t>
    <phoneticPr fontId="1" type="noConversion"/>
  </si>
  <si>
    <t>剑川站</t>
    <phoneticPr fontId="1" type="noConversion"/>
  </si>
  <si>
    <t>鹤庆站</t>
    <phoneticPr fontId="1" type="noConversion"/>
  </si>
  <si>
    <t>县分公司</t>
    <phoneticPr fontId="1" type="noConversion"/>
  </si>
  <si>
    <t>漾濞站</t>
    <phoneticPr fontId="1" type="noConversion"/>
  </si>
  <si>
    <t>关区客运站窗口售票金额（万元）</t>
    <phoneticPr fontId="1" type="noConversion"/>
  </si>
  <si>
    <t>县分公司客运站窗口售票金额（万元）</t>
    <phoneticPr fontId="1" type="noConversion"/>
  </si>
  <si>
    <t xml:space="preserve">    </t>
    <phoneticPr fontId="1" type="noConversion"/>
  </si>
  <si>
    <t>永平站</t>
    <phoneticPr fontId="1" type="noConversion"/>
  </si>
  <si>
    <t>其它网销渠道售票金额（元）</t>
    <phoneticPr fontId="1" type="noConversion"/>
  </si>
  <si>
    <t>其它网销渠道售票张数</t>
    <phoneticPr fontId="1" type="noConversion"/>
  </si>
  <si>
    <t>县分公司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</si>
</sst>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-* #,##0_-;\-* #,##0_-;_-* &quot;-&quot;_-;_-@_-"/>
    <numFmt numFmtId="177" formatCode="_-* #,##0.0_-;\-* #,##0.0_-;_-* &quot;-&quot;_-;_-@_-"/>
    <numFmt numFmtId="178" formatCode="0\.0,&quot;万元&quot;"/>
    <numFmt numFmtId="179" formatCode="_-* #,##0.0_-;\-* #,##0.0_-;_-* &quot;-&quot;?_-;_-@_-"/>
    <numFmt numFmtId="180" formatCode="_-* #,##0.00_-;\-* #,##0.00_-;_-* &quot;-&quot;_-;_-@_-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7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2" fontId="0" fillId="0" borderId="0" xfId="1" applyNumberFormat="1" applyFont="1">
      <alignment vertical="center"/>
    </xf>
    <xf numFmtId="180" fontId="0" fillId="0" borderId="0" xfId="1" applyNumberFormat="1" applyFont="1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</cellXfs>
  <cellStyles count="2">
    <cellStyle name="常规" xfId="0" builtinId="0"/>
    <cellStyle name="千位分隔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017381374356739E-2"/>
          <c:y val="1.5603528397174E-2"/>
          <c:w val="0.83789360773417176"/>
          <c:h val="0.80549914239942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东客站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关区客运站窗口售票金额（万元）</c:v>
                </c:pt>
              </c:strCache>
            </c:strRef>
          </c:cat>
          <c:val>
            <c:numRef>
              <c:f>Sheet3!$B$2</c:f>
              <c:numCache>
                <c:formatCode>0.00</c:formatCode>
                <c:ptCount val="1"/>
                <c:pt idx="0">
                  <c:v>13.26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6-440F-B386-CF9C2FAB5ED2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快速站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关区客运站窗口售票金额（万元）</c:v>
                </c:pt>
              </c:strCache>
            </c:strRef>
          </c:cat>
          <c:val>
            <c:numRef>
              <c:f>Sheet3!$B$3</c:f>
              <c:numCache>
                <c:formatCode>0.00</c:formatCode>
                <c:ptCount val="1"/>
                <c:pt idx="0">
                  <c:v>17.57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6-440F-B386-CF9C2FAB5ED2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兴盛站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关区客运站窗口售票金额（万元）</c:v>
                </c:pt>
              </c:strCache>
            </c:strRef>
          </c:cat>
          <c:val>
            <c:numRef>
              <c:f>Sheet3!$B$4</c:f>
              <c:numCache>
                <c:formatCode>0.00</c:formatCode>
                <c:ptCount val="1"/>
                <c:pt idx="0">
                  <c:v>13.53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6-440F-B386-CF9C2FAB5ED2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北站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关区客运站窗口售票金额（万元）</c:v>
                </c:pt>
              </c:strCache>
            </c:strRef>
          </c:cat>
          <c:val>
            <c:numRef>
              <c:f>Sheet3!$B$5</c:f>
              <c:numCache>
                <c:formatCode>0.00</c:formatCode>
                <c:ptCount val="1"/>
                <c:pt idx="0">
                  <c:v>15.21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6-440F-B386-CF9C2FAB5E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217344"/>
        <c:axId val="162239616"/>
      </c:barChart>
      <c:catAx>
        <c:axId val="1622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2239616"/>
        <c:crosses val="autoZero"/>
        <c:auto val="1"/>
        <c:lblAlgn val="ctr"/>
        <c:lblOffset val="100"/>
        <c:noMultiLvlLbl val="0"/>
      </c:catAx>
      <c:valAx>
        <c:axId val="1622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13022005589095"/>
          <c:y val="0.93488013153953042"/>
          <c:w val="0.43406217869804781"/>
          <c:h val="5.3830518053386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方正大黑简体" panose="02010601030101010101" pitchFamily="2" charset="-122"/>
              <a:ea typeface="方正大黑简体" panose="02010601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486088739505941E-2"/>
          <c:y val="0.12448792928011804"/>
          <c:w val="0.9119641365384128"/>
          <c:h val="0.548901461219273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分公司!$A$2</c:f>
              <c:strCache>
                <c:ptCount val="1"/>
                <c:pt idx="0">
                  <c:v>祥云站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分公司!$B$1</c:f>
              <c:strCache>
                <c:ptCount val="1"/>
                <c:pt idx="0">
                  <c:v>县分公司客运站窗口售票金额（万元）</c:v>
                </c:pt>
              </c:strCache>
            </c:strRef>
          </c:cat>
          <c:val>
            <c:numRef>
              <c:f>分公司!$B$2</c:f>
              <c:numCache>
                <c:formatCode>_-* #,##0.00_-;\-* #,##0.00_-;_-* "-"_-;_-@_-</c:formatCode>
                <c:ptCount val="1"/>
                <c:pt idx="0">
                  <c:v>12.58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1-4179-97E7-E5077473AACE}"/>
            </c:ext>
          </c:extLst>
        </c:ser>
        <c:ser>
          <c:idx val="1"/>
          <c:order val="1"/>
          <c:tx>
            <c:strRef>
              <c:f>分公司!$A$3</c:f>
              <c:strCache>
                <c:ptCount val="1"/>
                <c:pt idx="0">
                  <c:v>宾川站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分公司!$B$1</c:f>
              <c:strCache>
                <c:ptCount val="1"/>
                <c:pt idx="0">
                  <c:v>县分公司客运站窗口售票金额（万元）</c:v>
                </c:pt>
              </c:strCache>
            </c:strRef>
          </c:cat>
          <c:val>
            <c:numRef>
              <c:f>分公司!$B$3</c:f>
              <c:numCache>
                <c:formatCode>_-* #,##0.00_-;\-* #,##0.00_-;_-* "-"_-;_-@_-</c:formatCode>
                <c:ptCount val="1"/>
                <c:pt idx="0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1-4179-97E7-E5077473AACE}"/>
            </c:ext>
          </c:extLst>
        </c:ser>
        <c:ser>
          <c:idx val="2"/>
          <c:order val="2"/>
          <c:tx>
            <c:strRef>
              <c:f>分公司!$A$4</c:f>
              <c:strCache>
                <c:ptCount val="1"/>
                <c:pt idx="0">
                  <c:v>弥渡站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分公司!$B$1</c:f>
              <c:strCache>
                <c:ptCount val="1"/>
                <c:pt idx="0">
                  <c:v>县分公司客运站窗口售票金额（万元）</c:v>
                </c:pt>
              </c:strCache>
            </c:strRef>
          </c:cat>
          <c:val>
            <c:numRef>
              <c:f>分公司!$B$4</c:f>
              <c:numCache>
                <c:formatCode>_-* #,##0.00_-;\-* #,##0.00_-;_-* "-"_-;_-@_-</c:formatCode>
                <c:ptCount val="1"/>
                <c:pt idx="0">
                  <c:v>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1-4179-97E7-E5077473AACE}"/>
            </c:ext>
          </c:extLst>
        </c:ser>
        <c:ser>
          <c:idx val="3"/>
          <c:order val="3"/>
          <c:tx>
            <c:strRef>
              <c:f>分公司!$A$5</c:f>
              <c:strCache>
                <c:ptCount val="1"/>
                <c:pt idx="0">
                  <c:v>南涧站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分公司!$B$1</c:f>
              <c:strCache>
                <c:ptCount val="1"/>
                <c:pt idx="0">
                  <c:v>县分公司客运站窗口售票金额（万元）</c:v>
                </c:pt>
              </c:strCache>
            </c:strRef>
          </c:cat>
          <c:val>
            <c:numRef>
              <c:f>分公司!$B$5</c:f>
              <c:numCache>
                <c:formatCode>_-* #,##0.00_-;\-* #,##0.00_-;_-* "-"_-;_-@_-</c:formatCode>
                <c:ptCount val="1"/>
                <c:pt idx="0">
                  <c:v>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1-4179-97E7-E5077473AACE}"/>
            </c:ext>
          </c:extLst>
        </c:ser>
        <c:ser>
          <c:idx val="4"/>
          <c:order val="4"/>
          <c:tx>
            <c:strRef>
              <c:f>分公司!$A$6</c:f>
              <c:strCache>
                <c:ptCount val="1"/>
                <c:pt idx="0">
                  <c:v>巍山站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aseline="0"/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分公司!$B$1</c:f>
              <c:strCache>
                <c:ptCount val="1"/>
                <c:pt idx="0">
                  <c:v>县分公司客运站窗口售票金额（万元）</c:v>
                </c:pt>
              </c:strCache>
            </c:strRef>
          </c:cat>
          <c:val>
            <c:numRef>
              <c:f>分公司!$B$6</c:f>
              <c:numCache>
                <c:formatCode>_-* #,##0.00_-;\-* #,##0.00_-;_-* "-"_-;_-@_-</c:formatCode>
                <c:ptCount val="1"/>
                <c:pt idx="0">
                  <c:v>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61-4179-97E7-E5077473AACE}"/>
            </c:ext>
          </c:extLst>
        </c:ser>
        <c:ser>
          <c:idx val="5"/>
          <c:order val="5"/>
          <c:tx>
            <c:strRef>
              <c:f>分公司!$A$7</c:f>
              <c:strCache>
                <c:ptCount val="1"/>
                <c:pt idx="0">
                  <c:v>永平站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分公司!$B$1</c:f>
              <c:strCache>
                <c:ptCount val="1"/>
                <c:pt idx="0">
                  <c:v>县分公司客运站窗口售票金额（万元）</c:v>
                </c:pt>
              </c:strCache>
            </c:strRef>
          </c:cat>
          <c:val>
            <c:numRef>
              <c:f>分公司!$B$7</c:f>
              <c:numCache>
                <c:formatCode>_-* #,##0.00_-;\-* #,##0.00_-;_-* "-"_-;_-@_-</c:formatCode>
                <c:ptCount val="1"/>
                <c:pt idx="0">
                  <c:v>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61-4179-97E7-E5077473AACE}"/>
            </c:ext>
          </c:extLst>
        </c:ser>
        <c:ser>
          <c:idx val="6"/>
          <c:order val="6"/>
          <c:tx>
            <c:strRef>
              <c:f>分公司!$A$8</c:f>
              <c:strCache>
                <c:ptCount val="1"/>
                <c:pt idx="0">
                  <c:v>云龙站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aseline="0"/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分公司!$B$1</c:f>
              <c:strCache>
                <c:ptCount val="1"/>
                <c:pt idx="0">
                  <c:v>县分公司客运站窗口售票金额（万元）</c:v>
                </c:pt>
              </c:strCache>
            </c:strRef>
          </c:cat>
          <c:val>
            <c:numRef>
              <c:f>分公司!$B$8</c:f>
              <c:numCache>
                <c:formatCode>_-* #,##0.00_-;\-* #,##0.00_-;_-* "-"_-;_-@_-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61-4179-97E7-E5077473AACE}"/>
            </c:ext>
          </c:extLst>
        </c:ser>
        <c:ser>
          <c:idx val="7"/>
          <c:order val="7"/>
          <c:tx>
            <c:strRef>
              <c:f>分公司!$A$9</c:f>
              <c:strCache>
                <c:ptCount val="1"/>
                <c:pt idx="0">
                  <c:v>洱源站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aseline="0"/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分公司!$B$1</c:f>
              <c:strCache>
                <c:ptCount val="1"/>
                <c:pt idx="0">
                  <c:v>县分公司客运站窗口售票金额（万元）</c:v>
                </c:pt>
              </c:strCache>
            </c:strRef>
          </c:cat>
          <c:val>
            <c:numRef>
              <c:f>分公司!$B$9</c:f>
              <c:numCache>
                <c:formatCode>_-* #,##0.00_-;\-* #,##0.00_-;_-* "-"_-;_-@_-</c:formatCode>
                <c:ptCount val="1"/>
                <c:pt idx="0">
                  <c:v>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61-4179-97E7-E5077473AACE}"/>
            </c:ext>
          </c:extLst>
        </c:ser>
        <c:ser>
          <c:idx val="8"/>
          <c:order val="8"/>
          <c:tx>
            <c:strRef>
              <c:f>分公司!$A$10</c:f>
              <c:strCache>
                <c:ptCount val="1"/>
                <c:pt idx="0">
                  <c:v>剑川站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aseline="0"/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分公司!$B$1</c:f>
              <c:strCache>
                <c:ptCount val="1"/>
                <c:pt idx="0">
                  <c:v>县分公司客运站窗口售票金额（万元）</c:v>
                </c:pt>
              </c:strCache>
            </c:strRef>
          </c:cat>
          <c:val>
            <c:numRef>
              <c:f>分公司!$B$10</c:f>
              <c:numCache>
                <c:formatCode>_-* #,##0.00_-;\-* #,##0.00_-;_-* "-"_-;_-@_-</c:formatCode>
                <c:ptCount val="1"/>
                <c:pt idx="0">
                  <c:v>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61-4179-97E7-E5077473AACE}"/>
            </c:ext>
          </c:extLst>
        </c:ser>
        <c:ser>
          <c:idx val="9"/>
          <c:order val="9"/>
          <c:tx>
            <c:strRef>
              <c:f>分公司!$A$11</c:f>
              <c:strCache>
                <c:ptCount val="1"/>
                <c:pt idx="0">
                  <c:v>鹤庆站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aseline="0"/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分公司!$B$1</c:f>
              <c:strCache>
                <c:ptCount val="1"/>
                <c:pt idx="0">
                  <c:v>县分公司客运站窗口售票金额（万元）</c:v>
                </c:pt>
              </c:strCache>
            </c:strRef>
          </c:cat>
          <c:val>
            <c:numRef>
              <c:f>分公司!$B$11</c:f>
              <c:numCache>
                <c:formatCode>_-* #,##0.00_-;\-* #,##0.00_-;_-* "-"_-;_-@_-</c:formatCode>
                <c:ptCount val="1"/>
                <c:pt idx="0">
                  <c:v>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61-4179-97E7-E5077473AACE}"/>
            </c:ext>
          </c:extLst>
        </c:ser>
        <c:ser>
          <c:idx val="10"/>
          <c:order val="10"/>
          <c:tx>
            <c:strRef>
              <c:f>分公司!$A$12</c:f>
              <c:strCache>
                <c:ptCount val="1"/>
                <c:pt idx="0">
                  <c:v>漾濞站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aseline="0"/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分公司!$B$1</c:f>
              <c:strCache>
                <c:ptCount val="1"/>
                <c:pt idx="0">
                  <c:v>县分公司客运站窗口售票金额（万元）</c:v>
                </c:pt>
              </c:strCache>
            </c:strRef>
          </c:cat>
          <c:val>
            <c:numRef>
              <c:f>分公司!$B$12</c:f>
              <c:numCache>
                <c:formatCode>_-* #,##0.00_-;\-* #,##0.00_-;_-* "-"_-;_-@_-</c:formatCode>
                <c:ptCount val="1"/>
                <c:pt idx="0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61-4179-97E7-E5077473AA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285056"/>
        <c:axId val="162286592"/>
      </c:barChart>
      <c:catAx>
        <c:axId val="1622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2286592"/>
        <c:crosses val="autoZero"/>
        <c:auto val="1"/>
        <c:lblAlgn val="ctr"/>
        <c:lblOffset val="100"/>
        <c:noMultiLvlLbl val="0"/>
      </c:catAx>
      <c:valAx>
        <c:axId val="1622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850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2452477617011677E-2"/>
          <c:y val="0.77361907814475628"/>
          <c:w val="0.89999993079789509"/>
          <c:h val="4.19151225116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方正大黑简体" panose="02010601030101010101" pitchFamily="2" charset="-122"/>
              <a:ea typeface="方正大黑简体" panose="02010601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02002002002002E-2"/>
          <c:y val="2.4879839458249956E-2"/>
          <c:w val="0.9706373039706373"/>
          <c:h val="0.8684291043898936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CF5-4FE4-AAAF-3CA8E9A353B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CF5-4FE4-AAAF-3CA8E9A353B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CF5-4FE4-AAAF-3CA8E9A353B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CF5-4FE4-AAAF-3CA8E9A353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Sheet3!$A$2:$A$5</c:f>
              <c:strCache>
                <c:ptCount val="4"/>
                <c:pt idx="0">
                  <c:v>东客站</c:v>
                </c:pt>
                <c:pt idx="1">
                  <c:v>快速站</c:v>
                </c:pt>
                <c:pt idx="2">
                  <c:v>兴盛站</c:v>
                </c:pt>
                <c:pt idx="3">
                  <c:v>北站</c:v>
                </c:pt>
              </c:strCache>
            </c:strRef>
          </c:cat>
          <c:val>
            <c:numRef>
              <c:f>Sheet3!$B$2:$B$5</c:f>
              <c:numCache>
                <c:formatCode>0.00</c:formatCode>
                <c:ptCount val="4"/>
                <c:pt idx="0">
                  <c:v>13.26</c:v>
                </c:pt>
                <c:pt idx="1">
                  <c:v>17.57</c:v>
                </c:pt>
                <c:pt idx="2">
                  <c:v>13.53</c:v>
                </c:pt>
                <c:pt idx="3">
                  <c:v>15.21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FE4-AAAF-3CA8E9A353B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753669889008236E-2"/>
          <c:y val="2.3887079261672096E-2"/>
          <c:w val="0.83241004902503402"/>
          <c:h val="0.81352056562962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微信售票张数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东客站</c:v>
                </c:pt>
                <c:pt idx="1">
                  <c:v>快速站</c:v>
                </c:pt>
                <c:pt idx="2">
                  <c:v>兴盛站</c:v>
                </c:pt>
                <c:pt idx="3">
                  <c:v>北站</c:v>
                </c:pt>
                <c:pt idx="4">
                  <c:v>县分公司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162</c:v>
                </c:pt>
                <c:pt idx="1">
                  <c:v>193</c:v>
                </c:pt>
                <c:pt idx="2">
                  <c:v>282</c:v>
                </c:pt>
                <c:pt idx="3">
                  <c:v>82</c:v>
                </c:pt>
                <c:pt idx="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5-4DD8-88E5-B3FB365ABC78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自助机售票张数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东客站</c:v>
                </c:pt>
                <c:pt idx="1">
                  <c:v>快速站</c:v>
                </c:pt>
                <c:pt idx="2">
                  <c:v>兴盛站</c:v>
                </c:pt>
                <c:pt idx="3">
                  <c:v>北站</c:v>
                </c:pt>
                <c:pt idx="4">
                  <c:v>县分公司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5"/>
                <c:pt idx="0">
                  <c:v>395</c:v>
                </c:pt>
                <c:pt idx="1">
                  <c:v>169</c:v>
                </c:pt>
                <c:pt idx="2">
                  <c:v>380</c:v>
                </c:pt>
                <c:pt idx="3">
                  <c:v>11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DD8-88E5-B3FB365ABC78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其它网销渠道售票张数</c:v>
                </c:pt>
              </c:strCache>
            </c:strRef>
          </c:tx>
          <c:spPr>
            <a:solidFill>
              <a:srgbClr val="00B0F0">
                <a:alpha val="85000"/>
              </a:srgbClr>
            </a:solidFill>
            <a:ln>
              <a:solidFill>
                <a:schemeClr val="bg1">
                  <a:alpha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 b="1"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Sheet4!$A$2:$A$6</c:f>
              <c:strCache>
                <c:ptCount val="5"/>
                <c:pt idx="0">
                  <c:v>东客站</c:v>
                </c:pt>
                <c:pt idx="1">
                  <c:v>快速站</c:v>
                </c:pt>
                <c:pt idx="2">
                  <c:v>兴盛站</c:v>
                </c:pt>
                <c:pt idx="3">
                  <c:v>北站</c:v>
                </c:pt>
                <c:pt idx="4">
                  <c:v>县分公司</c:v>
                </c:pt>
              </c:strCache>
            </c:strRef>
          </c:cat>
          <c:val>
            <c:numRef>
              <c:f>Sheet4!$D$2:$D$6</c:f>
              <c:numCache>
                <c:formatCode>General</c:formatCode>
                <c:ptCount val="5"/>
                <c:pt idx="0">
                  <c:v>395</c:v>
                </c:pt>
                <c:pt idx="1">
                  <c:v>506</c:v>
                </c:pt>
                <c:pt idx="2">
                  <c:v>642</c:v>
                </c:pt>
                <c:pt idx="3">
                  <c:v>386</c:v>
                </c:pt>
                <c:pt idx="4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95-4DD8-88E5-B3FB365ABC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626176"/>
        <c:axId val="162632064"/>
      </c:barChart>
      <c:catAx>
        <c:axId val="1626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方正大黑简体" panose="02010601030101010101" pitchFamily="2" charset="-122"/>
                <a:ea typeface="方正大黑简体" panose="02010601030101010101" pitchFamily="2" charset="-122"/>
                <a:cs typeface="+mn-cs"/>
              </a:defRPr>
            </a:pPr>
            <a:endParaRPr lang="zh-CN"/>
          </a:p>
        </c:txPr>
        <c:crossAx val="162632064"/>
        <c:crosses val="autoZero"/>
        <c:auto val="1"/>
        <c:lblAlgn val="ctr"/>
        <c:lblOffset val="100"/>
        <c:noMultiLvlLbl val="0"/>
      </c:catAx>
      <c:valAx>
        <c:axId val="162632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6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84996322507484"/>
          <c:y val="0.92664657435061992"/>
          <c:w val="0.56535905364219352"/>
          <c:h val="6.185917277581681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41052813722305E-2"/>
          <c:y val="2.9528671606831907E-2"/>
          <c:w val="0.93575894718627772"/>
          <c:h val="0.80892230900976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微信售票金额（元）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Sheet6!$A$2:$A$6</c:f>
              <c:strCache>
                <c:ptCount val="5"/>
                <c:pt idx="0">
                  <c:v>东客站</c:v>
                </c:pt>
                <c:pt idx="1">
                  <c:v>快速站</c:v>
                </c:pt>
                <c:pt idx="2">
                  <c:v>兴盛站</c:v>
                </c:pt>
                <c:pt idx="3">
                  <c:v>北站</c:v>
                </c:pt>
                <c:pt idx="4">
                  <c:v>县分公司</c:v>
                </c:pt>
              </c:strCache>
            </c:strRef>
          </c:cat>
          <c:val>
            <c:numRef>
              <c:f>Sheet6!$B$2:$B$6</c:f>
              <c:numCache>
                <c:formatCode>_-* #,##0_-;\-* #,##0_-;_-* "-"_-;_-@_-</c:formatCode>
                <c:ptCount val="5"/>
                <c:pt idx="0">
                  <c:v>20061</c:v>
                </c:pt>
                <c:pt idx="1">
                  <c:v>16461</c:v>
                </c:pt>
                <c:pt idx="2">
                  <c:v>32330</c:v>
                </c:pt>
                <c:pt idx="3">
                  <c:v>7001</c:v>
                </c:pt>
                <c:pt idx="4">
                  <c:v>28256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9-4777-8A29-B9682ED525B8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自助机售票金额（元）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 algn="ctr">
                  <a:defRPr lang="zh-CN" alt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Sheet6!$A$2:$A$6</c:f>
              <c:strCache>
                <c:ptCount val="5"/>
                <c:pt idx="0">
                  <c:v>东客站</c:v>
                </c:pt>
                <c:pt idx="1">
                  <c:v>快速站</c:v>
                </c:pt>
                <c:pt idx="2">
                  <c:v>兴盛站</c:v>
                </c:pt>
                <c:pt idx="3">
                  <c:v>北站</c:v>
                </c:pt>
                <c:pt idx="4">
                  <c:v>县分公司</c:v>
                </c:pt>
              </c:strCache>
            </c:strRef>
          </c:cat>
          <c:val>
            <c:numRef>
              <c:f>Sheet6!$C$2:$C$6</c:f>
              <c:numCache>
                <c:formatCode>_-* #,##0_-;\-* #,##0_-;_-* "-"_-;_-@_-</c:formatCode>
                <c:ptCount val="5"/>
                <c:pt idx="0">
                  <c:v>23572</c:v>
                </c:pt>
                <c:pt idx="1">
                  <c:v>11659</c:v>
                </c:pt>
                <c:pt idx="2">
                  <c:v>18679</c:v>
                </c:pt>
                <c:pt idx="3">
                  <c:v>1014</c:v>
                </c:pt>
                <c:pt idx="4">
                  <c:v>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9-4777-8A29-B9682ED525B8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其它网销渠道售票金额（元）</c:v>
                </c:pt>
              </c:strCache>
            </c:strRef>
          </c:tx>
          <c:spPr>
            <a:solidFill>
              <a:srgbClr val="00B0F0">
                <a:alpha val="70000"/>
              </a:srgb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Sheet6!$A$2:$A$6</c:f>
              <c:strCache>
                <c:ptCount val="5"/>
                <c:pt idx="0">
                  <c:v>东客站</c:v>
                </c:pt>
                <c:pt idx="1">
                  <c:v>快速站</c:v>
                </c:pt>
                <c:pt idx="2">
                  <c:v>兴盛站</c:v>
                </c:pt>
                <c:pt idx="3">
                  <c:v>北站</c:v>
                </c:pt>
                <c:pt idx="4">
                  <c:v>县分公司</c:v>
                </c:pt>
              </c:strCache>
            </c:strRef>
          </c:cat>
          <c:val>
            <c:numRef>
              <c:f>Sheet6!$D$2:$D$6</c:f>
              <c:numCache>
                <c:formatCode>_-* #,##0_-;\-* #,##0_-;_-* "-"_-;_-@_-</c:formatCode>
                <c:ptCount val="5"/>
                <c:pt idx="0">
                  <c:v>53702</c:v>
                </c:pt>
                <c:pt idx="1">
                  <c:v>62680</c:v>
                </c:pt>
                <c:pt idx="2">
                  <c:v>82542</c:v>
                </c:pt>
                <c:pt idx="3">
                  <c:v>35807</c:v>
                </c:pt>
                <c:pt idx="4">
                  <c:v>44719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9-4777-8A29-B9682ED525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62724480"/>
        <c:axId val="162804096"/>
      </c:barChart>
      <c:catAx>
        <c:axId val="162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方正大黑简体" panose="02010601030101010101" pitchFamily="2" charset="-122"/>
                <a:ea typeface="方正大黑简体" panose="02010601030101010101" pitchFamily="2" charset="-122"/>
                <a:cs typeface="+mn-cs"/>
              </a:defRPr>
            </a:pPr>
            <a:endParaRPr lang="zh-CN"/>
          </a:p>
        </c:txPr>
        <c:crossAx val="162804096"/>
        <c:crosses val="autoZero"/>
        <c:auto val="1"/>
        <c:lblAlgn val="ctr"/>
        <c:lblOffset val="100"/>
        <c:noMultiLvlLbl val="0"/>
      </c:catAx>
      <c:valAx>
        <c:axId val="162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7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829794405123021E-2"/>
          <c:y val="5.4270721159598655E-2"/>
          <c:w val="0.93251838464580195"/>
          <c:h val="0.94572927884040137"/>
        </c:manualLayout>
      </c:layout>
      <c:pie3DChart>
        <c:varyColors val="1"/>
        <c:ser>
          <c:idx val="0"/>
          <c:order val="0"/>
          <c:tx>
            <c:strRef>
              <c:f>Sheet6!$A$3</c:f>
              <c:strCache>
                <c:ptCount val="1"/>
                <c:pt idx="0">
                  <c:v>快速站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11B-4598-93EB-900729062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11B-4598-93EB-900729062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11B-4598-93EB-900729062E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11B-4598-93EB-900729062E7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1"/>
              <c:pt idx="0">
                <c:v>东客站</c:v>
              </c:pt>
            </c:strLit>
          </c:cat>
          <c:val>
            <c:numRef>
              <c:f>Sheet6!$D$2:$D$6</c:f>
              <c:numCache>
                <c:formatCode>_-* #,##0_-;\-* #,##0_-;_-* "-"_-;_-@_-</c:formatCode>
                <c:ptCount val="5"/>
                <c:pt idx="0">
                  <c:v>53702</c:v>
                </c:pt>
                <c:pt idx="1">
                  <c:v>62680</c:v>
                </c:pt>
                <c:pt idx="2">
                  <c:v>82542</c:v>
                </c:pt>
                <c:pt idx="3">
                  <c:v>35807</c:v>
                </c:pt>
                <c:pt idx="4">
                  <c:v>44719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1B-4598-93EB-900729062E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vert="horz"/>
          <a:lstStyle/>
          <a:p>
            <a:pPr rtl="0">
              <a:defRPr/>
            </a:pPr>
            <a:endParaRPr lang="zh-CN"/>
          </a:p>
        </c:txPr>
      </c:legendEntry>
      <c:legendEntry>
        <c:idx val="1"/>
        <c:txPr>
          <a:bodyPr rot="0" vert="horz"/>
          <a:lstStyle/>
          <a:p>
            <a:pPr>
              <a:defRPr/>
            </a:pPr>
            <a:endParaRPr lang="zh-CN"/>
          </a:p>
        </c:txPr>
      </c:legendEntry>
      <c:layout>
        <c:manualLayout>
          <c:xMode val="edge"/>
          <c:yMode val="edge"/>
          <c:x val="0.82881905686966073"/>
          <c:y val="0.24507173680293007"/>
          <c:w val="8.8942992338293406E-2"/>
          <c:h val="0.50492282447053993"/>
        </c:manualLayout>
      </c:layout>
      <c:overlay val="0"/>
      <c:txPr>
        <a:bodyPr rot="0" vert="horz"/>
        <a:lstStyle/>
        <a:p>
          <a:pPr>
            <a:defRPr/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601578</xdr:colOff>
      <xdr:row>0</xdr:row>
      <xdr:rowOff>60159</xdr:rowOff>
    </xdr:from>
    <xdr:to>
      <xdr:col>16</xdr:col>
      <xdr:colOff>240630</xdr:colOff>
      <xdr:row>33</xdr:row>
      <xdr:rowOff>50134</xdr:rowOff>
    </xdr:to>
    <xdr:graphicFrame macro="">
      <xdr:nvGraphicFramePr>
        <xdr:cNvPr id="4" name="图表 3" title="2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80210</xdr:colOff>
      <xdr:row>1</xdr:row>
      <xdr:rowOff>60154</xdr:rowOff>
    </xdr:from>
    <xdr:to>
      <xdr:col>17</xdr:col>
      <xdr:colOff>50131</xdr:colOff>
      <xdr:row>40</xdr:row>
      <xdr:rowOff>30079</xdr:rowOff>
    </xdr:to>
    <xdr:graphicFrame macro="">
      <xdr:nvGraphicFramePr>
        <xdr:cNvPr id="2" name="图表 1" title="2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71437</xdr:rowOff>
    </xdr:from>
    <xdr:to>
      <xdr:col>13</xdr:col>
      <xdr:colOff>676274</xdr:colOff>
      <xdr:row>33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14</xdr:col>
      <xdr:colOff>609600</xdr:colOff>
      <xdr:row>32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142873</xdr:colOff>
      <xdr:row>0</xdr:row>
      <xdr:rowOff>66674</xdr:rowOff>
    </xdr:from>
    <xdr:to>
      <xdr:col>7</xdr:col>
      <xdr:colOff>685800</xdr:colOff>
      <xdr:row>35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100011</xdr:rowOff>
    </xdr:from>
    <xdr:to>
      <xdr:col>13</xdr:col>
      <xdr:colOff>685799</xdr:colOff>
      <xdr:row>30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F35" sqref="F35"/>
    </sheetView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  <pageSetup paperSize="9"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D13" sqref="D13"/>
    </sheetView>
  </sheetViews>
  <sheetFormatPr defaultRowHeight="13.5" x14ac:dyDescent="0.15"/>
  <cols>
    <col min="1" max="1" width="9" customWidth="1"/>
    <col min="2" max="2" width="22.5" customWidth="1"/>
    <col min="3" max="3" width="20.625" customWidth="1"/>
    <col min="4" max="4" width="23.125" customWidth="1"/>
    <col min="5" max="5" width="20.875" customWidth="1"/>
  </cols>
  <sheetData>
    <row r="1" spans="1:11" x14ac:dyDescent="0.15">
      <c r="B1" t="s">
        <v>12</v>
      </c>
      <c r="C1" t="s">
        <v>13</v>
      </c>
      <c r="D1" t="s">
        <v>34</v>
      </c>
    </row>
    <row r="2" spans="1:11" x14ac:dyDescent="0.15">
      <c r="A2" t="s">
        <v>8</v>
      </c>
      <c r="B2" s="5">
        <v>20061</v>
      </c>
      <c r="C2" s="5">
        <v>23572</v>
      </c>
      <c r="D2" s="6">
        <v>53702</v>
      </c>
      <c r="K2" t="s">
        <v>14</v>
      </c>
    </row>
    <row r="3" spans="1:11" x14ac:dyDescent="0.15">
      <c r="A3" t="s">
        <v>9</v>
      </c>
      <c r="B3" s="5">
        <v>16461</v>
      </c>
      <c r="C3" s="5">
        <v>11659</v>
      </c>
      <c r="D3" s="6">
        <v>62680</v>
      </c>
      <c r="K3" t="s">
        <v>15</v>
      </c>
    </row>
    <row r="4" spans="1:11" x14ac:dyDescent="0.15">
      <c r="A4" t="s">
        <v>10</v>
      </c>
      <c r="B4" s="5">
        <v>32330</v>
      </c>
      <c r="C4" s="5">
        <v>18679</v>
      </c>
      <c r="D4" s="6">
        <v>82542</v>
      </c>
      <c r="K4" t="s">
        <v>16</v>
      </c>
    </row>
    <row r="5" spans="1:11" x14ac:dyDescent="0.15">
      <c r="A5" t="s">
        <v>11</v>
      </c>
      <c r="B5" s="5">
        <v>7001</v>
      </c>
      <c r="C5" s="5">
        <v>1014</v>
      </c>
      <c r="D5" s="6">
        <v>35807</v>
      </c>
    </row>
    <row r="6" spans="1:11" x14ac:dyDescent="0.15">
      <c r="A6" t="s">
        <v>28</v>
      </c>
      <c r="B6" s="5">
        <v>28256</v>
      </c>
      <c r="C6" s="5">
        <v>2689</v>
      </c>
      <c r="D6" s="6">
        <v>44719</v>
      </c>
    </row>
    <row r="7" spans="1:11" x14ac:dyDescent="0.15">
      <c r="B7" s="6">
        <f>SUM(B2:B6)</f>
        <v>104109</v>
      </c>
      <c r="C7" s="6">
        <f>SUM(C2:C6)</f>
        <v>57613</v>
      </c>
      <c r="D7" s="6">
        <f>SUM(D2:D6)</f>
        <v>279450</v>
      </c>
      <c r="E7" s="6">
        <f>SUM(B7:D7)</f>
        <v>441172</v>
      </c>
    </row>
    <row r="10" spans="1:11" x14ac:dyDescent="0.15">
      <c r="D10" s="2"/>
    </row>
    <row r="16" spans="1:11" x14ac:dyDescent="0.15">
      <c r="D16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8"/>
  <sheetViews>
    <sheetView tabSelected="1" zoomScale="95" zoomScaleNormal="95" workbookViewId="0">
      <selection activeCell="T31" sqref="T31"/>
    </sheetView>
  </sheetViews>
  <sheetFormatPr defaultRowHeight="13.5" x14ac:dyDescent="0.15"/>
  <cols>
    <col min="1" max="1" width="9" customWidth="1"/>
  </cols>
  <sheetData>
    <row r="18" spans="19:19" x14ac:dyDescent="0.15">
      <c r="S18" t="s">
        <v>32</v>
      </c>
    </row>
  </sheetData>
  <phoneticPr fontId="1" type="noConversion"/>
  <pageMargins left="0.7" right="0.7" top="0.75" bottom="0.75" header="0.3" footer="0.3"/>
  <pageSetup paperSize="9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3" sqref="G43"/>
    </sheetView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Q31" sqref="Q31"/>
    </sheetView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1" sqref="J11"/>
    </sheetView>
  </sheetViews>
  <sheetFormatPr defaultRowHeight="13.5" x14ac:dyDescent="0.15"/>
  <cols>
    <col min="1" max="1" width="21.5" customWidth="1"/>
    <col min="2" max="2" width="20.375" customWidth="1"/>
    <col min="3" max="3" width="20" customWidth="1"/>
    <col min="4" max="4" width="22.375" customWidth="1"/>
    <col min="5" max="5" width="19" customWidth="1"/>
    <col min="6" max="6" width="16.375" customWidth="1"/>
    <col min="7" max="8" width="18.625" customWidth="1"/>
  </cols>
  <sheetData/>
  <phoneticPr fontId="1" type="noConversion"/>
  <pageMargins left="0.7" right="0.7" top="0.75" bottom="0.75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4"/>
  <sheetViews>
    <sheetView workbookViewId="0">
      <selection activeCell="K43" sqref="K43"/>
    </sheetView>
  </sheetViews>
  <sheetFormatPr defaultRowHeight="13.5" x14ac:dyDescent="0.15"/>
  <cols>
    <col min="1" max="1" width="9" customWidth="1"/>
  </cols>
  <sheetData>
    <row r="24" spans="17:17" x14ac:dyDescent="0.15">
      <c r="Q24">
        <v>480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7" sqref="D17"/>
    </sheetView>
  </sheetViews>
  <sheetFormatPr defaultRowHeight="13.5" x14ac:dyDescent="0.15"/>
  <cols>
    <col min="1" max="1" width="19.5" customWidth="1"/>
    <col min="2" max="2" width="24.5" customWidth="1"/>
    <col min="3" max="3" width="14.625" customWidth="1"/>
    <col min="4" max="4" width="15" customWidth="1"/>
    <col min="7" max="7" width="16.25" customWidth="1"/>
  </cols>
  <sheetData>
    <row r="1" spans="1:10" x14ac:dyDescent="0.15">
      <c r="B1" t="s">
        <v>31</v>
      </c>
      <c r="I1" t="s">
        <v>17</v>
      </c>
    </row>
    <row r="2" spans="1:10" x14ac:dyDescent="0.15">
      <c r="A2" t="s">
        <v>18</v>
      </c>
      <c r="B2" s="9">
        <v>12.58</v>
      </c>
      <c r="C2" s="1"/>
      <c r="D2" s="7"/>
      <c r="G2" s="3">
        <v>857161</v>
      </c>
      <c r="H2">
        <v>85.72</v>
      </c>
      <c r="I2">
        <v>94.19</v>
      </c>
      <c r="J2">
        <f>I2-H2</f>
        <v>8.4699999999999989</v>
      </c>
    </row>
    <row r="3" spans="1:10" x14ac:dyDescent="0.15">
      <c r="A3" t="s">
        <v>19</v>
      </c>
      <c r="B3" s="9">
        <v>8.6</v>
      </c>
      <c r="C3" s="1"/>
      <c r="D3" s="7"/>
      <c r="G3" s="3">
        <v>782357</v>
      </c>
      <c r="H3">
        <v>78.239999999999995</v>
      </c>
      <c r="I3">
        <v>102.09</v>
      </c>
      <c r="J3">
        <f t="shared" ref="J3:J26" si="0">I3-H3</f>
        <v>23.850000000000009</v>
      </c>
    </row>
    <row r="4" spans="1:10" x14ac:dyDescent="0.15">
      <c r="A4" t="s">
        <v>20</v>
      </c>
      <c r="B4" s="9">
        <v>6.49</v>
      </c>
      <c r="C4" s="1"/>
      <c r="D4" s="7"/>
      <c r="G4" s="3">
        <v>1144565</v>
      </c>
      <c r="H4">
        <v>114.46</v>
      </c>
      <c r="I4">
        <v>135.44</v>
      </c>
      <c r="J4">
        <f t="shared" si="0"/>
        <v>20.980000000000004</v>
      </c>
    </row>
    <row r="5" spans="1:10" x14ac:dyDescent="0.15">
      <c r="A5" t="s">
        <v>21</v>
      </c>
      <c r="B5" s="9">
        <v>7.07</v>
      </c>
      <c r="C5" s="1"/>
      <c r="D5" s="7"/>
      <c r="G5" s="3">
        <v>781948</v>
      </c>
      <c r="H5">
        <v>78.19</v>
      </c>
      <c r="I5">
        <v>93.43</v>
      </c>
      <c r="J5">
        <f t="shared" si="0"/>
        <v>15.240000000000009</v>
      </c>
    </row>
    <row r="6" spans="1:10" x14ac:dyDescent="0.15">
      <c r="A6" t="s">
        <v>22</v>
      </c>
      <c r="B6" s="9">
        <v>3.16</v>
      </c>
      <c r="D6" s="7"/>
      <c r="G6" s="4"/>
      <c r="J6">
        <f t="shared" si="0"/>
        <v>0</v>
      </c>
    </row>
    <row r="7" spans="1:10" x14ac:dyDescent="0.15">
      <c r="A7" t="s">
        <v>33</v>
      </c>
      <c r="B7" s="9">
        <v>4.87</v>
      </c>
      <c r="D7" s="7"/>
      <c r="G7" s="4"/>
    </row>
    <row r="8" spans="1:10" x14ac:dyDescent="0.15">
      <c r="A8" t="s">
        <v>24</v>
      </c>
      <c r="B8" s="9">
        <v>5</v>
      </c>
      <c r="D8" s="7"/>
      <c r="G8" s="4"/>
    </row>
    <row r="9" spans="1:10" x14ac:dyDescent="0.15">
      <c r="A9" t="s">
        <v>25</v>
      </c>
      <c r="B9" s="9">
        <v>4.29</v>
      </c>
      <c r="D9" s="7"/>
      <c r="G9" s="4"/>
    </row>
    <row r="10" spans="1:10" x14ac:dyDescent="0.15">
      <c r="A10" t="s">
        <v>26</v>
      </c>
      <c r="B10" s="9">
        <v>6.19</v>
      </c>
      <c r="D10" s="7"/>
      <c r="G10" s="4"/>
    </row>
    <row r="11" spans="1:10" x14ac:dyDescent="0.15">
      <c r="A11" t="s">
        <v>27</v>
      </c>
      <c r="B11" s="9">
        <v>3.52</v>
      </c>
      <c r="D11" s="7"/>
      <c r="G11" s="4"/>
    </row>
    <row r="12" spans="1:10" x14ac:dyDescent="0.15">
      <c r="A12" t="s">
        <v>29</v>
      </c>
      <c r="B12" s="9">
        <v>1.58</v>
      </c>
      <c r="D12" s="7"/>
      <c r="G12" s="4"/>
    </row>
    <row r="13" spans="1:10" x14ac:dyDescent="0.15">
      <c r="B13" s="1"/>
      <c r="D13" s="7"/>
      <c r="G13" s="4"/>
    </row>
    <row r="14" spans="1:10" x14ac:dyDescent="0.15">
      <c r="B14" s="1"/>
      <c r="D14" s="7"/>
      <c r="G14" s="4"/>
    </row>
    <row r="15" spans="1:10" x14ac:dyDescent="0.15">
      <c r="B15" s="9">
        <f>B2+B3+B4+B5+B6+B7+B8+B9+B10+B11+B12</f>
        <v>63.35</v>
      </c>
      <c r="D15" s="7"/>
      <c r="G15" s="4"/>
    </row>
    <row r="16" spans="1:10" x14ac:dyDescent="0.15">
      <c r="B16" s="1"/>
      <c r="D16" s="7"/>
      <c r="G16" s="4"/>
    </row>
    <row r="17" spans="2:10" x14ac:dyDescent="0.15">
      <c r="B17" s="1"/>
      <c r="D17" s="7"/>
      <c r="G17" s="4"/>
    </row>
    <row r="18" spans="2:10" x14ac:dyDescent="0.15">
      <c r="B18" s="1"/>
      <c r="G18" s="4"/>
    </row>
    <row r="19" spans="2:10" x14ac:dyDescent="0.15">
      <c r="B19" s="1"/>
      <c r="D19" s="7"/>
      <c r="G19" s="4"/>
    </row>
    <row r="20" spans="2:10" x14ac:dyDescent="0.15">
      <c r="B20" s="1"/>
      <c r="D20" s="7"/>
      <c r="G20" s="4"/>
    </row>
    <row r="21" spans="2:10" x14ac:dyDescent="0.15">
      <c r="B21" s="1"/>
      <c r="D21" s="7"/>
      <c r="G21" s="4"/>
    </row>
    <row r="22" spans="2:10" x14ac:dyDescent="0.15">
      <c r="B22" s="1"/>
      <c r="D22" s="7"/>
      <c r="G22" s="4"/>
    </row>
    <row r="23" spans="2:10" x14ac:dyDescent="0.15">
      <c r="D23" s="7">
        <f t="shared" ref="D23:D26" si="1">B23-C23</f>
        <v>0</v>
      </c>
      <c r="J23">
        <f t="shared" si="0"/>
        <v>0</v>
      </c>
    </row>
    <row r="24" spans="2:10" x14ac:dyDescent="0.15">
      <c r="D24" s="7">
        <f t="shared" si="1"/>
        <v>0</v>
      </c>
      <c r="J24">
        <f t="shared" si="0"/>
        <v>0</v>
      </c>
    </row>
    <row r="25" spans="2:10" x14ac:dyDescent="0.15">
      <c r="D25" s="7">
        <f t="shared" si="1"/>
        <v>0</v>
      </c>
      <c r="G25" s="4"/>
      <c r="J25">
        <f t="shared" si="0"/>
        <v>0</v>
      </c>
    </row>
    <row r="26" spans="2:10" x14ac:dyDescent="0.15">
      <c r="B26" s="11">
        <f>Sheet3!B6+分公司!B15</f>
        <v>122.92</v>
      </c>
      <c r="C26" s="2">
        <f>SUM(C2:C25)</f>
        <v>0</v>
      </c>
      <c r="D26" s="7">
        <f t="shared" si="1"/>
        <v>122.92</v>
      </c>
      <c r="G26" s="4">
        <v>3566031</v>
      </c>
      <c r="H26">
        <v>356.61</v>
      </c>
      <c r="I26">
        <v>425.15</v>
      </c>
      <c r="J26">
        <f t="shared" si="0"/>
        <v>68.539999999999964</v>
      </c>
    </row>
    <row r="27" spans="2:10" x14ac:dyDescent="0.15">
      <c r="B27" s="2"/>
    </row>
  </sheetData>
  <phoneticPr fontId="1" type="noConversion"/>
  <pageMargins left="0.7" right="0.7" top="0.75" bottom="0.75" header="0.3" footer="0.3"/>
  <pageSetup paperSize="9" orientation="portrait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E29" sqref="E29"/>
    </sheetView>
  </sheetViews>
  <sheetFormatPr defaultRowHeight="13.5" x14ac:dyDescent="0.15"/>
  <cols>
    <col min="1" max="1" width="19.5" customWidth="1"/>
    <col min="2" max="2" width="23.625" customWidth="1"/>
    <col min="3" max="3" width="14.625" customWidth="1"/>
    <col min="4" max="4" width="15" customWidth="1"/>
    <col min="7" max="7" width="16.25" customWidth="1"/>
  </cols>
  <sheetData>
    <row r="1" spans="1:10" x14ac:dyDescent="0.15">
      <c r="B1" t="s">
        <v>30</v>
      </c>
      <c r="I1" t="s">
        <v>17</v>
      </c>
    </row>
    <row r="2" spans="1:10" x14ac:dyDescent="0.15">
      <c r="A2" t="s">
        <v>0</v>
      </c>
      <c r="B2" s="8">
        <v>13.26</v>
      </c>
      <c r="C2" s="3">
        <v>16.3</v>
      </c>
      <c r="D2" s="7"/>
      <c r="G2" s="3">
        <v>857161</v>
      </c>
      <c r="H2">
        <v>85.72</v>
      </c>
      <c r="I2">
        <v>94.19</v>
      </c>
      <c r="J2">
        <f>I2-H2</f>
        <v>8.4699999999999989</v>
      </c>
    </row>
    <row r="3" spans="1:10" x14ac:dyDescent="0.15">
      <c r="A3" t="s">
        <v>1</v>
      </c>
      <c r="B3" s="8">
        <v>17.57</v>
      </c>
      <c r="C3" s="3">
        <v>187507</v>
      </c>
      <c r="D3" s="7"/>
      <c r="G3" s="3">
        <v>782357</v>
      </c>
      <c r="H3">
        <v>78.239999999999995</v>
      </c>
      <c r="I3">
        <v>102.09</v>
      </c>
      <c r="J3">
        <f t="shared" ref="J3:J27" si="0">I3-H3</f>
        <v>23.850000000000009</v>
      </c>
    </row>
    <row r="4" spans="1:10" x14ac:dyDescent="0.15">
      <c r="A4" t="s">
        <v>2</v>
      </c>
      <c r="B4" s="8">
        <v>13.53</v>
      </c>
      <c r="C4" s="3">
        <v>216598</v>
      </c>
      <c r="D4" s="7"/>
      <c r="G4" s="3">
        <v>1144565</v>
      </c>
      <c r="H4">
        <v>114.46</v>
      </c>
      <c r="I4">
        <v>135.44</v>
      </c>
      <c r="J4">
        <f t="shared" si="0"/>
        <v>20.980000000000004</v>
      </c>
    </row>
    <row r="5" spans="1:10" x14ac:dyDescent="0.15">
      <c r="A5" t="s">
        <v>3</v>
      </c>
      <c r="B5" s="8">
        <v>15.21</v>
      </c>
      <c r="C5" s="3">
        <v>160055</v>
      </c>
      <c r="D5" s="7"/>
      <c r="G5" s="3">
        <v>781948</v>
      </c>
      <c r="H5">
        <v>78.19</v>
      </c>
      <c r="I5">
        <v>93.43</v>
      </c>
      <c r="J5">
        <f t="shared" si="0"/>
        <v>15.240000000000009</v>
      </c>
    </row>
    <row r="6" spans="1:10" x14ac:dyDescent="0.15">
      <c r="B6" s="9">
        <f>SUM(B2:B5)</f>
        <v>59.57</v>
      </c>
      <c r="D6" s="7">
        <f t="shared" ref="D6:D27" si="1">B6-C6</f>
        <v>59.57</v>
      </c>
      <c r="G6" s="4"/>
      <c r="J6">
        <f t="shared" si="0"/>
        <v>0</v>
      </c>
    </row>
    <row r="7" spans="1:10" x14ac:dyDescent="0.15">
      <c r="B7" s="1"/>
      <c r="D7" s="7"/>
      <c r="G7" s="4"/>
    </row>
    <row r="8" spans="1:10" x14ac:dyDescent="0.15">
      <c r="B8" s="1"/>
      <c r="D8" s="7"/>
      <c r="G8" s="4"/>
    </row>
    <row r="9" spans="1:10" x14ac:dyDescent="0.15">
      <c r="B9" s="1"/>
      <c r="D9" s="7"/>
      <c r="G9" s="4"/>
    </row>
    <row r="10" spans="1:10" x14ac:dyDescent="0.15">
      <c r="B10" s="1"/>
      <c r="D10" s="7"/>
      <c r="G10" s="4"/>
    </row>
    <row r="11" spans="1:10" x14ac:dyDescent="0.15">
      <c r="B11" s="1"/>
      <c r="D11" s="7"/>
      <c r="G11" s="4"/>
    </row>
    <row r="12" spans="1:10" x14ac:dyDescent="0.15">
      <c r="B12" s="1"/>
      <c r="D12" s="7"/>
      <c r="G12" s="4"/>
    </row>
    <row r="13" spans="1:10" x14ac:dyDescent="0.15">
      <c r="B13" s="1"/>
      <c r="D13" s="7"/>
      <c r="G13" s="4"/>
    </row>
    <row r="14" spans="1:10" x14ac:dyDescent="0.15">
      <c r="B14" s="1"/>
      <c r="D14" s="7"/>
      <c r="G14" s="4"/>
    </row>
    <row r="15" spans="1:10" x14ac:dyDescent="0.15">
      <c r="B15" s="1"/>
      <c r="D15" s="7"/>
      <c r="G15" s="4"/>
    </row>
    <row r="16" spans="1:10" x14ac:dyDescent="0.15">
      <c r="B16" s="1"/>
      <c r="D16" s="7"/>
      <c r="G16" s="4"/>
    </row>
    <row r="17" spans="2:10" x14ac:dyDescent="0.15">
      <c r="B17" s="1"/>
      <c r="D17" s="7"/>
      <c r="G17" s="4"/>
    </row>
    <row r="18" spans="2:10" x14ac:dyDescent="0.15">
      <c r="B18" s="1"/>
      <c r="D18" s="7"/>
      <c r="G18" s="4"/>
    </row>
    <row r="19" spans="2:10" x14ac:dyDescent="0.15">
      <c r="B19" s="1"/>
      <c r="D19" s="7"/>
      <c r="G19" s="4"/>
    </row>
    <row r="20" spans="2:10" x14ac:dyDescent="0.15">
      <c r="B20" s="1"/>
      <c r="D20" s="7"/>
      <c r="G20" s="4"/>
    </row>
    <row r="21" spans="2:10" x14ac:dyDescent="0.15">
      <c r="B21" s="1"/>
      <c r="D21" s="7"/>
      <c r="G21" s="4"/>
    </row>
    <row r="22" spans="2:10" x14ac:dyDescent="0.15">
      <c r="B22" s="1"/>
      <c r="D22" s="7"/>
      <c r="G22" s="4"/>
    </row>
    <row r="23" spans="2:10" x14ac:dyDescent="0.15">
      <c r="B23" s="1"/>
      <c r="D23" s="7"/>
      <c r="G23" s="4"/>
    </row>
    <row r="24" spans="2:10" x14ac:dyDescent="0.15">
      <c r="D24" s="7">
        <f t="shared" si="1"/>
        <v>0</v>
      </c>
      <c r="J24">
        <f t="shared" si="0"/>
        <v>0</v>
      </c>
    </row>
    <row r="25" spans="2:10" x14ac:dyDescent="0.15">
      <c r="D25" s="7">
        <f t="shared" si="1"/>
        <v>0</v>
      </c>
      <c r="J25">
        <f t="shared" si="0"/>
        <v>0</v>
      </c>
    </row>
    <row r="26" spans="2:10" x14ac:dyDescent="0.15">
      <c r="D26" s="7">
        <f t="shared" si="1"/>
        <v>0</v>
      </c>
      <c r="G26" s="4"/>
      <c r="J26">
        <f t="shared" si="0"/>
        <v>0</v>
      </c>
    </row>
    <row r="27" spans="2:10" x14ac:dyDescent="0.15">
      <c r="B27" s="2">
        <f>SUM(B2:B6)</f>
        <v>119.14</v>
      </c>
      <c r="C27" s="2">
        <f>SUM(C2:C26)</f>
        <v>564176.30000000005</v>
      </c>
      <c r="D27" s="7">
        <f t="shared" si="1"/>
        <v>-564057.16</v>
      </c>
      <c r="G27" s="4">
        <v>3566031</v>
      </c>
      <c r="H27">
        <v>356.61</v>
      </c>
      <c r="I27">
        <v>425.15</v>
      </c>
      <c r="J27">
        <f t="shared" si="0"/>
        <v>68.539999999999964</v>
      </c>
    </row>
    <row r="28" spans="2:10" x14ac:dyDescent="0.15">
      <c r="B28" s="2">
        <v>542188</v>
      </c>
    </row>
    <row r="29" spans="2:10" x14ac:dyDescent="0.15">
      <c r="B29" s="2">
        <f>SUM(B27:B28)</f>
        <v>542307.14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7" sqref="B17"/>
    </sheetView>
  </sheetViews>
  <sheetFormatPr defaultRowHeight="13.5" x14ac:dyDescent="0.15"/>
  <cols>
    <col min="1" max="1" width="21" customWidth="1"/>
    <col min="2" max="2" width="18.875" customWidth="1"/>
    <col min="3" max="3" width="20" customWidth="1"/>
    <col min="4" max="4" width="23" customWidth="1"/>
    <col min="5" max="5" width="24.25" customWidth="1"/>
  </cols>
  <sheetData>
    <row r="1" spans="1:4" x14ac:dyDescent="0.15">
      <c r="B1" t="s">
        <v>6</v>
      </c>
      <c r="C1" t="s">
        <v>7</v>
      </c>
      <c r="D1" t="s">
        <v>35</v>
      </c>
    </row>
    <row r="2" spans="1:4" x14ac:dyDescent="0.15">
      <c r="A2" t="s">
        <v>4</v>
      </c>
      <c r="B2">
        <v>162</v>
      </c>
      <c r="C2">
        <v>395</v>
      </c>
      <c r="D2">
        <v>395</v>
      </c>
    </row>
    <row r="3" spans="1:4" x14ac:dyDescent="0.15">
      <c r="A3" t="s">
        <v>1</v>
      </c>
      <c r="B3">
        <v>193</v>
      </c>
      <c r="C3">
        <v>169</v>
      </c>
      <c r="D3">
        <v>506</v>
      </c>
    </row>
    <row r="4" spans="1:4" x14ac:dyDescent="0.15">
      <c r="A4" t="s">
        <v>2</v>
      </c>
      <c r="B4">
        <v>282</v>
      </c>
      <c r="C4">
        <v>380</v>
      </c>
      <c r="D4">
        <v>642</v>
      </c>
    </row>
    <row r="5" spans="1:4" x14ac:dyDescent="0.15">
      <c r="A5" t="s">
        <v>5</v>
      </c>
      <c r="B5">
        <v>82</v>
      </c>
      <c r="C5">
        <v>11</v>
      </c>
      <c r="D5">
        <v>386</v>
      </c>
    </row>
    <row r="6" spans="1:4" x14ac:dyDescent="0.15">
      <c r="A6" t="s">
        <v>36</v>
      </c>
      <c r="B6">
        <v>286</v>
      </c>
      <c r="C6">
        <v>26</v>
      </c>
      <c r="D6">
        <v>375</v>
      </c>
    </row>
    <row r="7" spans="1:4" s="10" customFormat="1" hidden="1" x14ac:dyDescent="0.15">
      <c r="A7" s="10" t="s">
        <v>19</v>
      </c>
      <c r="B7" s="10">
        <v>0</v>
      </c>
      <c r="C7" s="10">
        <v>0</v>
      </c>
      <c r="D7" s="10">
        <f>SUM(B7:C7)</f>
        <v>0</v>
      </c>
    </row>
    <row r="8" spans="1:4" s="10" customFormat="1" hidden="1" x14ac:dyDescent="0.15">
      <c r="A8" s="10" t="s">
        <v>20</v>
      </c>
      <c r="B8" s="10">
        <v>0</v>
      </c>
      <c r="C8" s="10">
        <v>0</v>
      </c>
    </row>
    <row r="9" spans="1:4" hidden="1" x14ac:dyDescent="0.15">
      <c r="A9" t="s">
        <v>21</v>
      </c>
      <c r="B9">
        <v>0</v>
      </c>
      <c r="C9">
        <v>0</v>
      </c>
    </row>
    <row r="10" spans="1:4" hidden="1" x14ac:dyDescent="0.15">
      <c r="A10" t="s">
        <v>22</v>
      </c>
      <c r="B10">
        <v>0</v>
      </c>
      <c r="C10">
        <v>0</v>
      </c>
    </row>
    <row r="11" spans="1:4" hidden="1" x14ac:dyDescent="0.15">
      <c r="A11" t="s">
        <v>23</v>
      </c>
      <c r="B11">
        <v>0</v>
      </c>
      <c r="C11">
        <v>0</v>
      </c>
    </row>
    <row r="12" spans="1:4" hidden="1" x14ac:dyDescent="0.15">
      <c r="A12" t="s">
        <v>24</v>
      </c>
      <c r="B12">
        <v>0</v>
      </c>
      <c r="C12">
        <v>0</v>
      </c>
    </row>
    <row r="13" spans="1:4" hidden="1" x14ac:dyDescent="0.15">
      <c r="A13" t="s">
        <v>25</v>
      </c>
      <c r="B13">
        <v>0</v>
      </c>
      <c r="C13">
        <v>0</v>
      </c>
    </row>
    <row r="14" spans="1:4" hidden="1" x14ac:dyDescent="0.15">
      <c r="A14" t="s">
        <v>26</v>
      </c>
      <c r="B14">
        <v>0</v>
      </c>
      <c r="C14">
        <v>0</v>
      </c>
    </row>
    <row r="15" spans="1:4" hidden="1" x14ac:dyDescent="0.15">
      <c r="A15" t="s">
        <v>27</v>
      </c>
      <c r="B15">
        <v>0</v>
      </c>
      <c r="C15">
        <v>0</v>
      </c>
    </row>
    <row r="16" spans="1:4" hidden="1" x14ac:dyDescent="0.15">
      <c r="A16" t="s">
        <v>29</v>
      </c>
      <c r="B16">
        <v>0</v>
      </c>
      <c r="C16">
        <v>0</v>
      </c>
    </row>
    <row r="17" spans="2:4" x14ac:dyDescent="0.15">
      <c r="B17">
        <f>SUM(B2:B16)</f>
        <v>1005</v>
      </c>
      <c r="C17">
        <f>SUM(C2:C16)</f>
        <v>981</v>
      </c>
      <c r="D17">
        <f>SUM(D2:D16)</f>
        <v>2304</v>
      </c>
    </row>
    <row r="19" spans="2:4" x14ac:dyDescent="0.15">
      <c r="B19">
        <f>B17+C17+D17</f>
        <v>4290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关区窗口销售统计（日报）</vt:lpstr>
      <vt:lpstr>其它分公司（日报）</vt:lpstr>
      <vt:lpstr>窗口销售饼状图</vt:lpstr>
      <vt:lpstr>电子销售数量统计（日报）</vt:lpstr>
      <vt:lpstr>电子售票金额统计（日报）</vt:lpstr>
      <vt:lpstr>电子销售饼状图</vt:lpstr>
      <vt:lpstr>分公司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fungj</dc:creator>
  <cp:lastModifiedBy>黄丽装</cp:lastModifiedBy>
  <cp:lastPrinted>2015-10-12T01:17:43Z</cp:lastPrinted>
  <dcterms:created xsi:type="dcterms:W3CDTF">2015-07-27T09:10:38Z</dcterms:created>
  <dcterms:modified xsi:type="dcterms:W3CDTF">2017-10-17T06:24:14Z</dcterms:modified>
</cp:coreProperties>
</file>