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MBA-Courses\BADM-Capstone-Coursera\Office-Hours-Data-Analysis\"/>
    </mc:Choice>
  </mc:AlternateContent>
  <bookViews>
    <workbookView xWindow="0" yWindow="0" windowWidth="11295" windowHeight="10695"/>
  </bookViews>
  <sheets>
    <sheet name="HealthCare" sheetId="3" r:id="rId1"/>
    <sheet name="Factory Automation" sheetId="5" r:id="rId2"/>
    <sheet name="Consumer Electronics" sheetId="6" r:id="rId3"/>
    <sheet name="Aerospace&amp;Defense" sheetId="8" r:id="rId4"/>
    <sheet name="Automotive&amp;Transportation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9" l="1"/>
  <c r="B28" i="9" s="1"/>
  <c r="B7" i="9"/>
  <c r="B12" i="9" s="1"/>
  <c r="B29" i="8"/>
  <c r="B24" i="8"/>
  <c r="B8" i="8"/>
  <c r="B13" i="8" s="1"/>
  <c r="B23" i="6"/>
  <c r="B27" i="6" s="1"/>
  <c r="B7" i="6"/>
  <c r="B12" i="6" s="1"/>
  <c r="B8" i="5"/>
  <c r="B13" i="5"/>
  <c r="B24" i="5"/>
  <c r="B29" i="5" s="1"/>
  <c r="B22" i="3" l="1"/>
  <c r="B23" i="3" s="1"/>
  <c r="B28" i="3" s="1"/>
  <c r="B7" i="3"/>
  <c r="B12" i="3" s="1"/>
</calcChain>
</file>

<file path=xl/sharedStrings.xml><?xml version="1.0" encoding="utf-8"?>
<sst xmlns="http://schemas.openxmlformats.org/spreadsheetml/2006/main" count="136" uniqueCount="34">
  <si>
    <t>Receivable: Less Allowances</t>
  </si>
  <si>
    <t>Inventories</t>
  </si>
  <si>
    <t>Prepaid Expenses</t>
  </si>
  <si>
    <t>Allocated Current Assets</t>
  </si>
  <si>
    <t>Total Current Assets</t>
  </si>
  <si>
    <t>Property, Plant and Equipment - Net</t>
  </si>
  <si>
    <t>Allocated Property (Total)</t>
  </si>
  <si>
    <t>Other Assets</t>
  </si>
  <si>
    <t>Total Assets</t>
  </si>
  <si>
    <t>Liabilities</t>
  </si>
  <si>
    <t>Accounts Payable</t>
  </si>
  <si>
    <t>Accounts Payable - Net O/D Reclass</t>
  </si>
  <si>
    <t>Accrued Advertising &amp; Promotions</t>
  </si>
  <si>
    <t>Accrued Restructuring</t>
  </si>
  <si>
    <t>-</t>
  </si>
  <si>
    <t>Deferred Revenue</t>
  </si>
  <si>
    <t>Allocated Current Liabilities</t>
  </si>
  <si>
    <t>Total Current Liabilities</t>
  </si>
  <si>
    <t>Division Equity</t>
  </si>
  <si>
    <t>Total Liabilities and Net Worth</t>
  </si>
  <si>
    <t>Cash</t>
  </si>
  <si>
    <t xml:space="preserve">Assets </t>
  </si>
  <si>
    <t>Short-Term Debt</t>
  </si>
  <si>
    <t>Other Accrued Liabilities</t>
  </si>
  <si>
    <t>Long-Term Debt Payable to Others</t>
  </si>
  <si>
    <t>Other Non-Current Liabilities</t>
  </si>
  <si>
    <t>Other Accrued Liabilities Short Term Debt</t>
  </si>
  <si>
    <t>Long Term Debt Payable to Others</t>
  </si>
  <si>
    <t>Other Non Current Liabilities</t>
  </si>
  <si>
    <t xml:space="preserve">Allocated Property (Total) </t>
  </si>
  <si>
    <t>Assets</t>
  </si>
  <si>
    <t>Accrued Advertising &amp; Promotions Accrued Restructuring</t>
  </si>
  <si>
    <t>Short Term Debt</t>
  </si>
  <si>
    <t>($000's)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</si>
</sst>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0" borderId="0" xfId="0" applyAlignment="1">
      <alignment horizontal="left"/>
    </xf>
    <xf numFmtId="3" fontId="0" fillId="0" borderId="3" xfId="0" applyNumberFormat="1" applyBorder="1"/>
    <xf numFmtId="0" fontId="1" fillId="0" borderId="0" xfId="0" applyFont="1"/>
    <xf numFmtId="38" fontId="0" fillId="0" borderId="0" xfId="0" applyNumberFormat="1"/>
    <xf numFmtId="38" fontId="0" fillId="0" borderId="2" xfId="0" applyNumberFormat="1" applyBorder="1"/>
    <xf numFmtId="38" fontId="0" fillId="0" borderId="1" xfId="0" applyNumberFormat="1" applyBorder="1"/>
    <xf numFmtId="3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161925</xdr:rowOff>
    </xdr:from>
    <xdr:to>
      <xdr:col>9</xdr:col>
      <xdr:colOff>18415</xdr:colOff>
      <xdr:row>6</xdr:row>
      <xdr:rowOff>172085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7924800" y="1304925"/>
          <a:ext cx="46990" cy="10160"/>
          <a:chOff x="8597" y="-1849"/>
          <a:chExt cx="74" cy="16"/>
        </a:xfrm>
      </xdr:grpSpPr>
      <xdr:sp macro="" textlink="">
        <xdr:nvSpPr>
          <xdr:cNvPr id="3" name="Freeform 2"/>
          <xdr:cNvSpPr>
            <a:spLocks/>
          </xdr:cNvSpPr>
        </xdr:nvSpPr>
        <xdr:spPr bwMode="auto">
          <a:xfrm>
            <a:off x="8597" y="-1849"/>
            <a:ext cx="74" cy="16"/>
          </a:xfrm>
          <a:custGeom>
            <a:avLst/>
            <a:gdLst>
              <a:gd name="T0" fmla="+- 0 8597 8597"/>
              <a:gd name="T1" fmla="*/ T0 w 74"/>
              <a:gd name="T2" fmla="+- 0 -1841 -1849"/>
              <a:gd name="T3" fmla="*/ -1841 h 16"/>
              <a:gd name="T4" fmla="+- 0 8670 8597"/>
              <a:gd name="T5" fmla="*/ T4 w 74"/>
              <a:gd name="T6" fmla="+- 0 -1841 -1849"/>
              <a:gd name="T7" fmla="*/ -1841 h 16"/>
            </a:gdLst>
            <a:ahLst/>
            <a:cxnLst>
              <a:cxn ang="0">
                <a:pos x="T1" y="T3"/>
              </a:cxn>
              <a:cxn ang="0">
                <a:pos x="T5" y="T7"/>
              </a:cxn>
            </a:cxnLst>
            <a:rect l="0" t="0" r="r" b="b"/>
            <a:pathLst>
              <a:path w="74" h="16">
                <a:moveTo>
                  <a:pt x="0" y="8"/>
                </a:moveTo>
                <a:lnTo>
                  <a:pt x="73" y="8"/>
                </a:lnTo>
              </a:path>
            </a:pathLst>
          </a:custGeom>
          <a:noFill/>
          <a:ln w="11176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B23" sqref="B23:B27"/>
    </sheetView>
  </sheetViews>
  <sheetFormatPr defaultRowHeight="15" x14ac:dyDescent="0.25"/>
  <cols>
    <col min="1" max="1" width="38.5703125" bestFit="1" customWidth="1"/>
    <col min="2" max="2" width="13.140625" customWidth="1"/>
  </cols>
  <sheetData>
    <row r="1" spans="1:2" x14ac:dyDescent="0.25">
      <c r="A1" s="5" t="s">
        <v>21</v>
      </c>
      <c r="B1" t="s">
        <v>33</v>
      </c>
    </row>
    <row r="2" spans="1:2" x14ac:dyDescent="0.25">
      <c r="A2" s="3" t="s">
        <v>20</v>
      </c>
      <c r="B2" s="6">
        <v>5000</v>
      </c>
    </row>
    <row r="3" spans="1:2" x14ac:dyDescent="0.25">
      <c r="A3" s="3" t="s">
        <v>0</v>
      </c>
      <c r="B3" s="6">
        <v>20486</v>
      </c>
    </row>
    <row r="4" spans="1:2" x14ac:dyDescent="0.25">
      <c r="A4" s="3" t="s">
        <v>1</v>
      </c>
      <c r="B4" s="6">
        <v>18061</v>
      </c>
    </row>
    <row r="5" spans="1:2" x14ac:dyDescent="0.25">
      <c r="A5" s="3" t="s">
        <v>2</v>
      </c>
      <c r="B5" s="6">
        <v>419</v>
      </c>
    </row>
    <row r="6" spans="1:2" x14ac:dyDescent="0.25">
      <c r="A6" s="3" t="s">
        <v>3</v>
      </c>
      <c r="B6" s="7">
        <v>-4161</v>
      </c>
    </row>
    <row r="7" spans="1:2" x14ac:dyDescent="0.25">
      <c r="A7" s="3" t="s">
        <v>4</v>
      </c>
      <c r="B7" s="8">
        <f>SUM(B2:B6)</f>
        <v>39805</v>
      </c>
    </row>
    <row r="8" spans="1:2" x14ac:dyDescent="0.25">
      <c r="A8" s="3"/>
      <c r="B8" s="6"/>
    </row>
    <row r="9" spans="1:2" x14ac:dyDescent="0.25">
      <c r="A9" s="3" t="s">
        <v>5</v>
      </c>
      <c r="B9" s="6">
        <v>83536</v>
      </c>
    </row>
    <row r="10" spans="1:2" x14ac:dyDescent="0.25">
      <c r="A10" s="3" t="s">
        <v>6</v>
      </c>
      <c r="B10" s="6">
        <v>4276</v>
      </c>
    </row>
    <row r="11" spans="1:2" x14ac:dyDescent="0.25">
      <c r="A11" s="3" t="s">
        <v>7</v>
      </c>
      <c r="B11" s="6">
        <v>1550</v>
      </c>
    </row>
    <row r="12" spans="1:2" ht="15.75" thickBot="1" x14ac:dyDescent="0.3">
      <c r="A12" s="3" t="s">
        <v>8</v>
      </c>
      <c r="B12" s="9">
        <f>SUM(B7+B9+B10+B11)</f>
        <v>129167</v>
      </c>
    </row>
    <row r="13" spans="1:2" ht="15.75" thickTop="1" x14ac:dyDescent="0.25">
      <c r="B13" s="6"/>
    </row>
    <row r="14" spans="1:2" x14ac:dyDescent="0.25">
      <c r="A14" s="5" t="s">
        <v>9</v>
      </c>
      <c r="B14" s="6"/>
    </row>
    <row r="15" spans="1:2" x14ac:dyDescent="0.25">
      <c r="A15" s="3" t="s">
        <v>10</v>
      </c>
      <c r="B15" s="6">
        <v>5590</v>
      </c>
    </row>
    <row r="16" spans="1:2" x14ac:dyDescent="0.25">
      <c r="A16" s="3" t="s">
        <v>11</v>
      </c>
      <c r="B16" s="6">
        <v>3</v>
      </c>
    </row>
    <row r="17" spans="1:8" x14ac:dyDescent="0.25">
      <c r="A17" s="3" t="s">
        <v>12</v>
      </c>
      <c r="B17" s="6">
        <v>6400</v>
      </c>
    </row>
    <row r="18" spans="1:8" x14ac:dyDescent="0.25">
      <c r="A18" s="3" t="s">
        <v>13</v>
      </c>
      <c r="B18" s="6">
        <v>142</v>
      </c>
    </row>
    <row r="19" spans="1:8" x14ac:dyDescent="0.25">
      <c r="A19" s="3" t="s">
        <v>23</v>
      </c>
      <c r="B19" s="6">
        <v>6300</v>
      </c>
    </row>
    <row r="20" spans="1:8" x14ac:dyDescent="0.25">
      <c r="A20" s="3" t="s">
        <v>22</v>
      </c>
      <c r="B20" s="6" t="s">
        <v>14</v>
      </c>
    </row>
    <row r="21" spans="1:8" x14ac:dyDescent="0.25">
      <c r="A21" s="3" t="s">
        <v>15</v>
      </c>
      <c r="B21" s="6" t="s">
        <v>14</v>
      </c>
    </row>
    <row r="22" spans="1:8" x14ac:dyDescent="0.25">
      <c r="A22" s="3" t="s">
        <v>16</v>
      </c>
      <c r="B22" s="7">
        <f>227+5343</f>
        <v>5570</v>
      </c>
    </row>
    <row r="23" spans="1:8" x14ac:dyDescent="0.25">
      <c r="A23" s="3" t="s">
        <v>17</v>
      </c>
      <c r="B23" s="7">
        <f>SUM(B15:B22)</f>
        <v>24005</v>
      </c>
    </row>
    <row r="24" spans="1:8" x14ac:dyDescent="0.25">
      <c r="B24" s="6"/>
    </row>
    <row r="25" spans="1:8" x14ac:dyDescent="0.25">
      <c r="A25" t="s">
        <v>24</v>
      </c>
      <c r="B25" s="6">
        <v>0</v>
      </c>
    </row>
    <row r="26" spans="1:8" x14ac:dyDescent="0.25">
      <c r="A26" t="s">
        <v>25</v>
      </c>
      <c r="B26" s="6">
        <v>0</v>
      </c>
    </row>
    <row r="27" spans="1:8" x14ac:dyDescent="0.25">
      <c r="A27" t="s">
        <v>18</v>
      </c>
      <c r="B27" s="6">
        <v>105162</v>
      </c>
      <c r="D27" s="1"/>
      <c r="H27" s="1"/>
    </row>
    <row r="28" spans="1:8" ht="15.75" thickBot="1" x14ac:dyDescent="0.3">
      <c r="A28" t="s">
        <v>19</v>
      </c>
      <c r="B28" s="9">
        <f>B23+B27+B25+B26</f>
        <v>129167</v>
      </c>
    </row>
    <row r="29" spans="1:8" ht="15.75" thickTop="1" x14ac:dyDescent="0.25"/>
    <row r="31" spans="1:8" x14ac:dyDescent="0.25">
      <c r="D31" s="1"/>
    </row>
    <row r="35" spans="4:4" x14ac:dyDescent="0.25">
      <c r="D35" s="6"/>
    </row>
    <row r="36" spans="4:4" x14ac:dyDescent="0.25">
      <c r="D3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workbookViewId="0">
      <selection activeCell="B24" sqref="B24:B28"/>
    </sheetView>
  </sheetViews>
  <sheetFormatPr defaultRowHeight="15" x14ac:dyDescent="0.25"/>
  <cols>
    <col min="1" max="1" width="38.5703125" bestFit="1" customWidth="1"/>
    <col min="2" max="2" width="16.7109375" customWidth="1"/>
  </cols>
  <sheetData>
    <row r="2" spans="1:2" x14ac:dyDescent="0.25">
      <c r="A2" s="5" t="s">
        <v>21</v>
      </c>
      <c r="B2" t="s">
        <v>33</v>
      </c>
    </row>
    <row r="3" spans="1:2" x14ac:dyDescent="0.25">
      <c r="A3" t="s">
        <v>20</v>
      </c>
      <c r="B3" s="6">
        <v>4500</v>
      </c>
    </row>
    <row r="4" spans="1:2" x14ac:dyDescent="0.25">
      <c r="A4" t="s">
        <v>0</v>
      </c>
      <c r="B4" s="6">
        <v>18500</v>
      </c>
    </row>
    <row r="5" spans="1:2" x14ac:dyDescent="0.25">
      <c r="A5" t="s">
        <v>1</v>
      </c>
      <c r="B5" s="6">
        <v>13250</v>
      </c>
    </row>
    <row r="6" spans="1:2" x14ac:dyDescent="0.25">
      <c r="A6" t="s">
        <v>2</v>
      </c>
      <c r="B6" s="6">
        <v>82</v>
      </c>
    </row>
    <row r="7" spans="1:2" x14ac:dyDescent="0.25">
      <c r="A7" t="s">
        <v>3</v>
      </c>
      <c r="B7" s="6">
        <v>-3500</v>
      </c>
    </row>
    <row r="8" spans="1:2" x14ac:dyDescent="0.25">
      <c r="A8" t="s">
        <v>4</v>
      </c>
      <c r="B8" s="8">
        <f>SUM(B3:B7)</f>
        <v>32832</v>
      </c>
    </row>
    <row r="9" spans="1:2" x14ac:dyDescent="0.25">
      <c r="B9" s="6"/>
    </row>
    <row r="10" spans="1:2" x14ac:dyDescent="0.25">
      <c r="A10" t="s">
        <v>5</v>
      </c>
      <c r="B10" s="6">
        <v>45162</v>
      </c>
    </row>
    <row r="11" spans="1:2" x14ac:dyDescent="0.25">
      <c r="A11" t="s">
        <v>29</v>
      </c>
      <c r="B11" s="6">
        <v>5500</v>
      </c>
    </row>
    <row r="12" spans="1:2" x14ac:dyDescent="0.25">
      <c r="A12" t="s">
        <v>7</v>
      </c>
      <c r="B12" s="6">
        <v>29751</v>
      </c>
    </row>
    <row r="13" spans="1:2" ht="15.75" thickBot="1" x14ac:dyDescent="0.3">
      <c r="A13" t="s">
        <v>8</v>
      </c>
      <c r="B13" s="9">
        <f>SUM(B8,B10,B11,B12)</f>
        <v>113245</v>
      </c>
    </row>
    <row r="14" spans="1:2" ht="15.75" thickTop="1" x14ac:dyDescent="0.25">
      <c r="B14" s="6"/>
    </row>
    <row r="15" spans="1:2" x14ac:dyDescent="0.25">
      <c r="A15" s="5" t="s">
        <v>9</v>
      </c>
      <c r="B15" s="6"/>
    </row>
    <row r="16" spans="1:2" x14ac:dyDescent="0.25">
      <c r="A16" t="s">
        <v>10</v>
      </c>
      <c r="B16" s="6">
        <v>2223</v>
      </c>
    </row>
    <row r="17" spans="1:11" x14ac:dyDescent="0.25">
      <c r="A17" t="s">
        <v>11</v>
      </c>
      <c r="B17" s="6">
        <v>5</v>
      </c>
    </row>
    <row r="18" spans="1:11" x14ac:dyDescent="0.25">
      <c r="A18" t="s">
        <v>12</v>
      </c>
      <c r="B18" s="6">
        <v>7200</v>
      </c>
    </row>
    <row r="19" spans="1:11" x14ac:dyDescent="0.25">
      <c r="A19" t="s">
        <v>13</v>
      </c>
      <c r="B19" s="6">
        <v>100</v>
      </c>
    </row>
    <row r="20" spans="1:11" x14ac:dyDescent="0.25">
      <c r="A20" t="s">
        <v>26</v>
      </c>
      <c r="B20" s="6">
        <v>2157</v>
      </c>
    </row>
    <row r="21" spans="1:11" x14ac:dyDescent="0.25">
      <c r="B21" s="6" t="s">
        <v>14</v>
      </c>
    </row>
    <row r="22" spans="1:11" x14ac:dyDescent="0.25">
      <c r="A22" t="s">
        <v>15</v>
      </c>
      <c r="B22" s="6">
        <v>100</v>
      </c>
    </row>
    <row r="23" spans="1:11" x14ac:dyDescent="0.25">
      <c r="A23" t="s">
        <v>16</v>
      </c>
      <c r="B23" s="6">
        <v>3460</v>
      </c>
    </row>
    <row r="24" spans="1:11" x14ac:dyDescent="0.25">
      <c r="A24" t="s">
        <v>17</v>
      </c>
      <c r="B24" s="8">
        <f>SUM(B16:B23)</f>
        <v>15245</v>
      </c>
    </row>
    <row r="25" spans="1:11" x14ac:dyDescent="0.25">
      <c r="B25" s="6"/>
    </row>
    <row r="26" spans="1:11" x14ac:dyDescent="0.25">
      <c r="B26" s="6" t="s">
        <v>14</v>
      </c>
      <c r="K26" s="1"/>
    </row>
    <row r="27" spans="1:11" x14ac:dyDescent="0.25">
      <c r="A27" t="s">
        <v>28</v>
      </c>
      <c r="B27" s="6"/>
    </row>
    <row r="28" spans="1:11" x14ac:dyDescent="0.25">
      <c r="A28" t="s">
        <v>18</v>
      </c>
      <c r="B28" s="6">
        <v>98000</v>
      </c>
    </row>
    <row r="29" spans="1:11" ht="15.75" thickBot="1" x14ac:dyDescent="0.3">
      <c r="A29" t="s">
        <v>19</v>
      </c>
      <c r="B29" s="9">
        <f>SUM(B24,B28)</f>
        <v>113245</v>
      </c>
    </row>
    <row r="30" spans="1:11" ht="15.75" thickTop="1" x14ac:dyDescent="0.25"/>
    <row r="35" spans="4:4" x14ac:dyDescent="0.25">
      <c r="D35" s="6"/>
    </row>
    <row r="36" spans="4:4" x14ac:dyDescent="0.25">
      <c r="D3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23" sqref="B23:B26"/>
    </sheetView>
  </sheetViews>
  <sheetFormatPr defaultColWidth="18.5703125" defaultRowHeight="15" x14ac:dyDescent="0.25"/>
  <cols>
    <col min="1" max="1" width="34.28515625" customWidth="1"/>
  </cols>
  <sheetData>
    <row r="1" spans="1:3" x14ac:dyDescent="0.25">
      <c r="A1" s="5" t="s">
        <v>30</v>
      </c>
      <c r="B1" t="s">
        <v>33</v>
      </c>
    </row>
    <row r="2" spans="1:3" x14ac:dyDescent="0.25">
      <c r="A2" t="s">
        <v>20</v>
      </c>
      <c r="B2" s="1">
        <v>3125</v>
      </c>
    </row>
    <row r="3" spans="1:3" x14ac:dyDescent="0.25">
      <c r="A3" t="s">
        <v>0</v>
      </c>
      <c r="B3" s="1">
        <v>3563</v>
      </c>
    </row>
    <row r="4" spans="1:3" x14ac:dyDescent="0.25">
      <c r="A4" t="s">
        <v>1</v>
      </c>
      <c r="B4" s="1">
        <v>4791</v>
      </c>
    </row>
    <row r="5" spans="1:3" x14ac:dyDescent="0.25">
      <c r="A5" t="s">
        <v>2</v>
      </c>
      <c r="B5">
        <v>14</v>
      </c>
    </row>
    <row r="6" spans="1:3" x14ac:dyDescent="0.25">
      <c r="A6" t="s">
        <v>3</v>
      </c>
      <c r="C6" t="s">
        <v>14</v>
      </c>
    </row>
    <row r="7" spans="1:3" x14ac:dyDescent="0.25">
      <c r="A7" t="s">
        <v>4</v>
      </c>
      <c r="B7" s="2">
        <f>SUM(B2:B6)</f>
        <v>11493</v>
      </c>
      <c r="C7" s="1"/>
    </row>
    <row r="9" spans="1:3" x14ac:dyDescent="0.25">
      <c r="A9" t="s">
        <v>5</v>
      </c>
      <c r="B9" s="1">
        <v>20124</v>
      </c>
    </row>
    <row r="10" spans="1:3" x14ac:dyDescent="0.25">
      <c r="A10" t="s">
        <v>6</v>
      </c>
      <c r="B10">
        <v>109</v>
      </c>
    </row>
    <row r="11" spans="1:3" x14ac:dyDescent="0.25">
      <c r="A11" t="s">
        <v>7</v>
      </c>
      <c r="B11">
        <v>1110</v>
      </c>
    </row>
    <row r="12" spans="1:3" ht="15.75" thickBot="1" x14ac:dyDescent="0.3">
      <c r="A12" t="s">
        <v>8</v>
      </c>
      <c r="B12" s="4">
        <f>SUM(B7)+SUM(B9:B11)</f>
        <v>32836</v>
      </c>
    </row>
    <row r="13" spans="1:3" ht="15.75" thickTop="1" x14ac:dyDescent="0.25"/>
    <row r="14" spans="1:3" x14ac:dyDescent="0.25">
      <c r="A14" s="5" t="s">
        <v>9</v>
      </c>
    </row>
    <row r="15" spans="1:3" x14ac:dyDescent="0.25">
      <c r="A15" t="s">
        <v>10</v>
      </c>
      <c r="B15" s="1">
        <v>1671</v>
      </c>
    </row>
    <row r="16" spans="1:3" x14ac:dyDescent="0.25">
      <c r="A16" t="s">
        <v>11</v>
      </c>
    </row>
    <row r="17" spans="1:6" x14ac:dyDescent="0.25">
      <c r="A17" t="s">
        <v>31</v>
      </c>
      <c r="B17">
        <v>347</v>
      </c>
    </row>
    <row r="18" spans="1:6" x14ac:dyDescent="0.25">
      <c r="B18" t="s">
        <v>14</v>
      </c>
    </row>
    <row r="19" spans="1:6" x14ac:dyDescent="0.25">
      <c r="A19" t="s">
        <v>23</v>
      </c>
      <c r="B19">
        <v>1022</v>
      </c>
    </row>
    <row r="20" spans="1:6" x14ac:dyDescent="0.25">
      <c r="A20" t="s">
        <v>32</v>
      </c>
      <c r="B20">
        <v>2500</v>
      </c>
    </row>
    <row r="21" spans="1:6" x14ac:dyDescent="0.25">
      <c r="A21" t="s">
        <v>15</v>
      </c>
      <c r="B21" t="s">
        <v>14</v>
      </c>
    </row>
    <row r="22" spans="1:6" x14ac:dyDescent="0.25">
      <c r="A22" t="s">
        <v>16</v>
      </c>
      <c r="B22">
        <v>227</v>
      </c>
    </row>
    <row r="23" spans="1:6" x14ac:dyDescent="0.25">
      <c r="A23" t="s">
        <v>17</v>
      </c>
      <c r="B23" s="2">
        <f>SUM(B15:B22)</f>
        <v>5767</v>
      </c>
    </row>
    <row r="25" spans="1:6" x14ac:dyDescent="0.25">
      <c r="A25" t="s">
        <v>27</v>
      </c>
      <c r="B25">
        <v>20</v>
      </c>
    </row>
    <row r="26" spans="1:6" x14ac:dyDescent="0.25">
      <c r="A26" t="s">
        <v>18</v>
      </c>
      <c r="B26" s="1">
        <v>27049</v>
      </c>
      <c r="D26" s="1"/>
    </row>
    <row r="27" spans="1:6" ht="15.75" thickBot="1" x14ac:dyDescent="0.3">
      <c r="A27" t="s">
        <v>19</v>
      </c>
      <c r="B27" s="4">
        <f>SUM(B23,B25,B26)</f>
        <v>32836</v>
      </c>
      <c r="E27" s="1"/>
      <c r="F27" s="1"/>
    </row>
    <row r="28" spans="1:6" ht="15.75" thickTop="1" x14ac:dyDescent="0.25"/>
    <row r="36" spans="4:4" x14ac:dyDescent="0.25">
      <c r="D36" s="1"/>
    </row>
    <row r="37" spans="4:4" x14ac:dyDescent="0.25">
      <c r="D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B24" sqref="B24:B28"/>
    </sheetView>
  </sheetViews>
  <sheetFormatPr defaultColWidth="24.85546875" defaultRowHeight="15" x14ac:dyDescent="0.25"/>
  <cols>
    <col min="1" max="1" width="29.140625" customWidth="1"/>
    <col min="2" max="2" width="21.140625" customWidth="1"/>
  </cols>
  <sheetData>
    <row r="2" spans="1:2" x14ac:dyDescent="0.25">
      <c r="A2" s="5" t="s">
        <v>21</v>
      </c>
      <c r="B2" t="s">
        <v>33</v>
      </c>
    </row>
    <row r="3" spans="1:2" x14ac:dyDescent="0.25">
      <c r="A3" t="s">
        <v>20</v>
      </c>
      <c r="B3" s="6">
        <v>9000</v>
      </c>
    </row>
    <row r="4" spans="1:2" x14ac:dyDescent="0.25">
      <c r="A4" t="s">
        <v>0</v>
      </c>
      <c r="B4" s="6">
        <v>40258</v>
      </c>
    </row>
    <row r="5" spans="1:2" x14ac:dyDescent="0.25">
      <c r="A5" t="s">
        <v>1</v>
      </c>
      <c r="B5" s="6">
        <v>22650</v>
      </c>
    </row>
    <row r="6" spans="1:2" x14ac:dyDescent="0.25">
      <c r="A6" t="s">
        <v>2</v>
      </c>
      <c r="B6" s="6">
        <v>419</v>
      </c>
    </row>
    <row r="7" spans="1:2" x14ac:dyDescent="0.25">
      <c r="A7" t="s">
        <v>3</v>
      </c>
      <c r="B7" s="6">
        <v>-4161</v>
      </c>
    </row>
    <row r="8" spans="1:2" x14ac:dyDescent="0.25">
      <c r="A8" t="s">
        <v>4</v>
      </c>
      <c r="B8" s="8">
        <f>SUM(B3:B7)</f>
        <v>68166</v>
      </c>
    </row>
    <row r="9" spans="1:2" x14ac:dyDescent="0.25">
      <c r="B9" s="6"/>
    </row>
    <row r="10" spans="1:2" x14ac:dyDescent="0.25">
      <c r="A10" t="s">
        <v>5</v>
      </c>
      <c r="B10" s="6">
        <v>75580</v>
      </c>
    </row>
    <row r="11" spans="1:2" x14ac:dyDescent="0.25">
      <c r="A11" t="s">
        <v>6</v>
      </c>
      <c r="B11" s="6">
        <v>4276</v>
      </c>
    </row>
    <row r="12" spans="1:2" x14ac:dyDescent="0.25">
      <c r="A12" t="s">
        <v>7</v>
      </c>
      <c r="B12" s="6">
        <v>1550</v>
      </c>
    </row>
    <row r="13" spans="1:2" ht="15.75" thickBot="1" x14ac:dyDescent="0.3">
      <c r="A13" t="s">
        <v>8</v>
      </c>
      <c r="B13" s="9">
        <f>SUM(B8,B10,B11,B12)</f>
        <v>149572</v>
      </c>
    </row>
    <row r="14" spans="1:2" ht="15.75" thickTop="1" x14ac:dyDescent="0.25">
      <c r="B14" s="6"/>
    </row>
    <row r="15" spans="1:2" x14ac:dyDescent="0.25">
      <c r="A15" s="5" t="s">
        <v>9</v>
      </c>
      <c r="B15" s="6"/>
    </row>
    <row r="16" spans="1:2" x14ac:dyDescent="0.25">
      <c r="A16" t="s">
        <v>10</v>
      </c>
      <c r="B16" s="6">
        <v>7500</v>
      </c>
    </row>
    <row r="17" spans="1:2" x14ac:dyDescent="0.25">
      <c r="A17" t="s">
        <v>11</v>
      </c>
      <c r="B17" s="6">
        <v>9</v>
      </c>
    </row>
    <row r="18" spans="1:2" x14ac:dyDescent="0.25">
      <c r="A18" t="s">
        <v>12</v>
      </c>
      <c r="B18" s="6">
        <v>8400</v>
      </c>
    </row>
    <row r="19" spans="1:2" x14ac:dyDescent="0.25">
      <c r="A19" t="s">
        <v>13</v>
      </c>
      <c r="B19" s="6">
        <v>900</v>
      </c>
    </row>
    <row r="20" spans="1:2" x14ac:dyDescent="0.25">
      <c r="A20" t="s">
        <v>26</v>
      </c>
      <c r="B20" s="6">
        <v>6300</v>
      </c>
    </row>
    <row r="21" spans="1:2" x14ac:dyDescent="0.25">
      <c r="B21" s="6" t="s">
        <v>14</v>
      </c>
    </row>
    <row r="22" spans="1:2" x14ac:dyDescent="0.25">
      <c r="A22" t="s">
        <v>15</v>
      </c>
      <c r="B22" s="6">
        <v>8000</v>
      </c>
    </row>
    <row r="23" spans="1:2" x14ac:dyDescent="0.25">
      <c r="A23" t="s">
        <v>16</v>
      </c>
      <c r="B23" s="6">
        <v>574</v>
      </c>
    </row>
    <row r="24" spans="1:2" x14ac:dyDescent="0.25">
      <c r="A24" t="s">
        <v>17</v>
      </c>
      <c r="B24" s="8">
        <f>SUM(B16:B23)</f>
        <v>31683</v>
      </c>
    </row>
    <row r="25" spans="1:2" x14ac:dyDescent="0.25">
      <c r="B25" s="6"/>
    </row>
    <row r="26" spans="1:2" x14ac:dyDescent="0.25">
      <c r="A26" t="s">
        <v>27</v>
      </c>
      <c r="B26" s="6" t="s">
        <v>14</v>
      </c>
    </row>
    <row r="27" spans="1:2" x14ac:dyDescent="0.25">
      <c r="A27" t="s">
        <v>28</v>
      </c>
      <c r="B27" s="6" t="s">
        <v>14</v>
      </c>
    </row>
    <row r="28" spans="1:2" x14ac:dyDescent="0.25">
      <c r="A28" t="s">
        <v>18</v>
      </c>
      <c r="B28" s="6">
        <v>117889</v>
      </c>
    </row>
    <row r="29" spans="1:2" ht="15.75" thickBot="1" x14ac:dyDescent="0.3">
      <c r="A29" t="s">
        <v>19</v>
      </c>
      <c r="B29" s="9">
        <f>SUM(B24,B28)</f>
        <v>149572</v>
      </c>
    </row>
    <row r="30" spans="1:2" ht="15.75" thickTop="1" x14ac:dyDescent="0.25"/>
    <row r="35" spans="3:3" x14ac:dyDescent="0.25">
      <c r="C35" s="6"/>
    </row>
    <row r="36" spans="3:3" x14ac:dyDescent="0.25">
      <c r="C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2" sqref="D12"/>
    </sheetView>
  </sheetViews>
  <sheetFormatPr defaultColWidth="25.28515625" defaultRowHeight="15" x14ac:dyDescent="0.25"/>
  <sheetData>
    <row r="1" spans="1:2" x14ac:dyDescent="0.25">
      <c r="A1" s="5" t="s">
        <v>21</v>
      </c>
      <c r="B1" t="s">
        <v>33</v>
      </c>
    </row>
    <row r="2" spans="1:2" x14ac:dyDescent="0.25">
      <c r="A2" t="s">
        <v>20</v>
      </c>
      <c r="B2" s="6">
        <v>5000</v>
      </c>
    </row>
    <row r="3" spans="1:2" x14ac:dyDescent="0.25">
      <c r="A3" t="s">
        <v>0</v>
      </c>
      <c r="B3" s="6">
        <v>30600</v>
      </c>
    </row>
    <row r="4" spans="1:2" x14ac:dyDescent="0.25">
      <c r="A4" t="s">
        <v>1</v>
      </c>
      <c r="B4" s="6">
        <v>25061</v>
      </c>
    </row>
    <row r="5" spans="1:2" x14ac:dyDescent="0.25">
      <c r="A5" t="s">
        <v>2</v>
      </c>
      <c r="B5" s="6">
        <v>419</v>
      </c>
    </row>
    <row r="6" spans="1:2" x14ac:dyDescent="0.25">
      <c r="A6" t="s">
        <v>3</v>
      </c>
      <c r="B6" s="6">
        <v>-4161</v>
      </c>
    </row>
    <row r="7" spans="1:2" x14ac:dyDescent="0.25">
      <c r="A7" t="s">
        <v>4</v>
      </c>
      <c r="B7" s="8">
        <f>SUM(B2:B6)</f>
        <v>56919</v>
      </c>
    </row>
    <row r="8" spans="1:2" x14ac:dyDescent="0.25">
      <c r="B8" s="6"/>
    </row>
    <row r="9" spans="1:2" x14ac:dyDescent="0.25">
      <c r="A9" t="s">
        <v>5</v>
      </c>
      <c r="B9" s="6">
        <v>95536</v>
      </c>
    </row>
    <row r="10" spans="1:2" x14ac:dyDescent="0.25">
      <c r="A10" t="s">
        <v>6</v>
      </c>
      <c r="B10" s="6">
        <v>4276</v>
      </c>
    </row>
    <row r="11" spans="1:2" x14ac:dyDescent="0.25">
      <c r="A11" t="s">
        <v>7</v>
      </c>
      <c r="B11" s="6">
        <v>1550</v>
      </c>
    </row>
    <row r="12" spans="1:2" ht="15.75" thickBot="1" x14ac:dyDescent="0.3">
      <c r="A12" t="s">
        <v>8</v>
      </c>
      <c r="B12" s="9">
        <f>SUM(B7,B9,B10,B11)</f>
        <v>158281</v>
      </c>
    </row>
    <row r="13" spans="1:2" ht="15.75" thickTop="1" x14ac:dyDescent="0.25">
      <c r="B13" s="6"/>
    </row>
    <row r="14" spans="1:2" x14ac:dyDescent="0.25">
      <c r="A14" s="5" t="s">
        <v>9</v>
      </c>
      <c r="B14" s="6"/>
    </row>
    <row r="15" spans="1:2" x14ac:dyDescent="0.25">
      <c r="A15" t="s">
        <v>10</v>
      </c>
      <c r="B15" s="6">
        <v>12590</v>
      </c>
    </row>
    <row r="16" spans="1:2" x14ac:dyDescent="0.25">
      <c r="A16" t="s">
        <v>11</v>
      </c>
      <c r="B16" s="6">
        <v>10</v>
      </c>
    </row>
    <row r="17" spans="1:2" x14ac:dyDescent="0.25">
      <c r="A17" t="s">
        <v>12</v>
      </c>
      <c r="B17" s="6">
        <v>15000</v>
      </c>
    </row>
    <row r="18" spans="1:2" x14ac:dyDescent="0.25">
      <c r="A18" t="s">
        <v>13</v>
      </c>
      <c r="B18" s="6">
        <v>500</v>
      </c>
    </row>
    <row r="19" spans="1:2" x14ac:dyDescent="0.25">
      <c r="A19" t="s">
        <v>26</v>
      </c>
      <c r="B19" s="6">
        <v>6300</v>
      </c>
    </row>
    <row r="20" spans="1:2" x14ac:dyDescent="0.25">
      <c r="B20" s="6" t="s">
        <v>14</v>
      </c>
    </row>
    <row r="21" spans="1:2" x14ac:dyDescent="0.25">
      <c r="A21" t="s">
        <v>15</v>
      </c>
      <c r="B21" s="6" t="s">
        <v>14</v>
      </c>
    </row>
    <row r="22" spans="1:2" x14ac:dyDescent="0.25">
      <c r="A22" t="s">
        <v>16</v>
      </c>
      <c r="B22" s="6">
        <v>800</v>
      </c>
    </row>
    <row r="23" spans="1:2" x14ac:dyDescent="0.25">
      <c r="A23" t="s">
        <v>17</v>
      </c>
      <c r="B23" s="8">
        <f>SUM(B15:B22)</f>
        <v>35200</v>
      </c>
    </row>
    <row r="24" spans="1:2" x14ac:dyDescent="0.25">
      <c r="B24" s="6"/>
    </row>
    <row r="25" spans="1:2" x14ac:dyDescent="0.25">
      <c r="A25" t="s">
        <v>27</v>
      </c>
      <c r="B25" s="6">
        <v>1250</v>
      </c>
    </row>
    <row r="26" spans="1:2" x14ac:dyDescent="0.25">
      <c r="A26" t="s">
        <v>28</v>
      </c>
      <c r="B26" s="6">
        <v>850</v>
      </c>
    </row>
    <row r="27" spans="1:2" x14ac:dyDescent="0.25">
      <c r="A27" t="s">
        <v>18</v>
      </c>
      <c r="B27" s="6">
        <v>120981</v>
      </c>
    </row>
    <row r="28" spans="1:2" ht="15.75" thickBot="1" x14ac:dyDescent="0.3">
      <c r="A28" t="s">
        <v>19</v>
      </c>
      <c r="B28" s="9">
        <f>SUM(B23,B25,B26,B27)</f>
        <v>158281</v>
      </c>
    </row>
    <row r="29" spans="1:2" ht="15.75" thickTop="1" x14ac:dyDescent="0.25"/>
    <row r="35" spans="4:4" x14ac:dyDescent="0.25">
      <c r="D35" s="6"/>
    </row>
    <row r="36" spans="4:4" x14ac:dyDescent="0.25">
      <c r="D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HealthCare</vt:lpstr>
      <vt:lpstr>Factory Automation</vt:lpstr>
      <vt:lpstr>Consumer Electronics</vt:lpstr>
      <vt:lpstr>Aerospace&amp;Defense</vt:lpstr>
      <vt:lpstr>Automotive&amp;Transportation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Bradley, Joe A</cp:lastModifiedBy>
  <dcterms:created xsi:type="dcterms:W3CDTF">2016-11-23T16:21:14Z</dcterms:created>
  <dcterms:modified xsi:type="dcterms:W3CDTF">2018-04-09T17:29:34Z</dcterms:modified>
</cp:coreProperties>
</file>